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1.xml" ContentType="application/vnd.ms-excel.controlproperties+xml"/>
  <Override PartName="/xl/drawings/drawing17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u\OneDrive\Masaüstü\"/>
    </mc:Choice>
  </mc:AlternateContent>
  <bookViews>
    <workbookView xWindow="0" yWindow="0" windowWidth="28800" windowHeight="12345" tabRatio="975" firstSheet="10" activeTab="10"/>
  </bookViews>
  <sheets>
    <sheet name="DERS PROGRAMI" sheetId="17" state="hidden" r:id="rId1"/>
    <sheet name="ÇAĞRI" sheetId="8" state="hidden" r:id="rId2"/>
    <sheet name="BANKA " sheetId="7" state="hidden" r:id="rId3"/>
    <sheet name="SOSGÜV" sheetId="6" state="hidden" r:id="rId4"/>
    <sheet name="MUHASEBE" sheetId="9" state="hidden" r:id="rId5"/>
    <sheet name="BİLPROG" sheetId="15" state="hidden" r:id="rId6"/>
    <sheet name="BİLGÜV" sheetId="16" state="hidden" r:id="rId7"/>
    <sheet name="TÜMOKUL" sheetId="11" state="hidden" r:id="rId8"/>
    <sheet name="GÜNDÜZ" sheetId="24" state="hidden" r:id="rId9"/>
    <sheet name="GECE" sheetId="25" state="hidden" r:id="rId10"/>
    <sheet name="ÇAĞRI HİZMETLERİ" sheetId="14" r:id="rId11"/>
    <sheet name="BANKA VE SİGORTACILIK" sheetId="13" r:id="rId12"/>
    <sheet name="BANKA VE SİGORTACILIK II. ÖĞR." sheetId="18" r:id="rId13"/>
    <sheet name="SOSYAL GÜVENLİK" sheetId="20" r:id="rId14"/>
    <sheet name="BİLGİSAYAR PROGRAMCILIĞI" sheetId="22" r:id="rId15"/>
    <sheet name="SOSYAL GÜVENLİK II. ÖĞR." sheetId="19" r:id="rId16"/>
    <sheet name=" MUHASEBE" sheetId="21" r:id="rId17"/>
    <sheet name="BİLİŞİM GÜVENLİĞİ" sheetId="23" r:id="rId18"/>
    <sheet name="ÖĞRELEMANI" sheetId="27" state="hidden" r:id="rId19"/>
    <sheet name="DERSLİKLER" sheetId="28" state="hidden" r:id="rId2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3" l="1"/>
  <c r="E11" i="13"/>
  <c r="J11" i="13"/>
  <c r="K11" i="13"/>
  <c r="D12" i="13"/>
  <c r="E12" i="13"/>
  <c r="J12" i="13"/>
  <c r="K12" i="13"/>
  <c r="D13" i="13"/>
  <c r="E13" i="13"/>
  <c r="J13" i="13"/>
  <c r="K13" i="13"/>
  <c r="D14" i="13"/>
  <c r="E14" i="13"/>
  <c r="J14" i="13"/>
  <c r="K14" i="13"/>
  <c r="D15" i="13"/>
  <c r="E15" i="13"/>
  <c r="J15" i="13"/>
  <c r="D16" i="13"/>
  <c r="E16" i="13"/>
  <c r="J16" i="13"/>
  <c r="D17" i="13"/>
  <c r="E17" i="13"/>
  <c r="J17" i="13"/>
  <c r="D18" i="13"/>
  <c r="E18" i="13"/>
  <c r="J18" i="13"/>
  <c r="K18" i="13"/>
  <c r="D19" i="13"/>
  <c r="J19" i="13"/>
  <c r="D20" i="13"/>
  <c r="D21" i="13"/>
  <c r="D22" i="13"/>
  <c r="E22" i="13"/>
  <c r="J22" i="13"/>
  <c r="K22" i="13"/>
  <c r="D23" i="13"/>
  <c r="E23" i="13"/>
  <c r="J23" i="13"/>
  <c r="D24" i="13"/>
  <c r="E24" i="13"/>
  <c r="J24" i="13"/>
  <c r="D25" i="13"/>
  <c r="E25" i="13"/>
  <c r="J25" i="13"/>
  <c r="D26" i="13"/>
  <c r="E26" i="13"/>
  <c r="J26" i="13"/>
  <c r="K26" i="13"/>
  <c r="D27" i="13"/>
  <c r="E27" i="13"/>
  <c r="J27" i="13"/>
  <c r="K27" i="13"/>
  <c r="D28" i="13"/>
  <c r="J28" i="13"/>
  <c r="K28" i="13"/>
  <c r="D29" i="13"/>
  <c r="J29" i="13"/>
  <c r="K29" i="13"/>
  <c r="D30" i="13"/>
  <c r="E30" i="13"/>
  <c r="J30" i="13"/>
  <c r="K30" i="13"/>
  <c r="D31" i="13"/>
  <c r="E31" i="13"/>
  <c r="J31" i="13"/>
  <c r="K31" i="13"/>
  <c r="D32" i="13"/>
  <c r="E32" i="13"/>
  <c r="J32" i="13"/>
  <c r="K32" i="13"/>
  <c r="D33" i="13"/>
  <c r="E33" i="13"/>
  <c r="J33" i="13"/>
  <c r="K33" i="13"/>
  <c r="D34" i="13"/>
  <c r="E34" i="13"/>
  <c r="J34" i="13"/>
  <c r="K34" i="13"/>
  <c r="D35" i="13"/>
  <c r="E35" i="13"/>
  <c r="J35" i="13"/>
  <c r="K35" i="13"/>
  <c r="D36" i="13"/>
  <c r="E36" i="13"/>
  <c r="J36" i="13"/>
  <c r="K36" i="13"/>
  <c r="D37" i="13"/>
  <c r="E37" i="13"/>
  <c r="J37" i="13"/>
  <c r="K37" i="13"/>
  <c r="D38" i="13"/>
  <c r="E38" i="13"/>
  <c r="J38" i="13"/>
  <c r="K38" i="13"/>
  <c r="D39" i="13"/>
  <c r="J39" i="13"/>
  <c r="K39" i="13"/>
  <c r="D40" i="13"/>
  <c r="J40" i="13"/>
  <c r="K40" i="13"/>
  <c r="D41" i="13"/>
  <c r="E41" i="13"/>
  <c r="J41" i="13"/>
  <c r="K41" i="13"/>
  <c r="D42" i="13"/>
  <c r="E42" i="13"/>
  <c r="J42" i="13"/>
  <c r="K42" i="13"/>
  <c r="J3" i="13"/>
  <c r="K3" i="13"/>
  <c r="J4" i="13"/>
  <c r="K4" i="13"/>
  <c r="J5" i="13"/>
  <c r="K5" i="13"/>
  <c r="J6" i="13"/>
  <c r="K6" i="13"/>
  <c r="J7" i="13"/>
  <c r="J8" i="13"/>
  <c r="J9" i="13"/>
  <c r="K9" i="13"/>
  <c r="J10" i="13"/>
  <c r="K10" i="13"/>
  <c r="M12" i="28" l="1"/>
  <c r="M4" i="28"/>
  <c r="I39" i="28" s="1"/>
  <c r="D41" i="21"/>
  <c r="E41" i="21"/>
  <c r="D42" i="21"/>
  <c r="E42" i="21"/>
  <c r="A32" i="11"/>
  <c r="B32" i="11"/>
  <c r="C32" i="11"/>
  <c r="D32" i="11"/>
  <c r="E32" i="11"/>
  <c r="F32" i="11"/>
  <c r="G32" i="11"/>
  <c r="H32" i="11"/>
  <c r="A33" i="11"/>
  <c r="B33" i="11"/>
  <c r="C33" i="11"/>
  <c r="D33" i="11"/>
  <c r="E33" i="11"/>
  <c r="F33" i="11"/>
  <c r="G33" i="11"/>
  <c r="H33" i="11"/>
  <c r="A34" i="11"/>
  <c r="B34" i="11"/>
  <c r="C34" i="11"/>
  <c r="D34" i="11"/>
  <c r="E34" i="11"/>
  <c r="F34" i="11"/>
  <c r="G34" i="11"/>
  <c r="H34" i="11"/>
  <c r="A35" i="11"/>
  <c r="B35" i="11"/>
  <c r="C35" i="11"/>
  <c r="D35" i="11"/>
  <c r="E35" i="11"/>
  <c r="F35" i="11"/>
  <c r="G35" i="11"/>
  <c r="H35" i="11"/>
  <c r="A36" i="11"/>
  <c r="B36" i="11"/>
  <c r="C36" i="11"/>
  <c r="D36" i="11"/>
  <c r="E36" i="11"/>
  <c r="F36" i="11"/>
  <c r="G36" i="11"/>
  <c r="H36" i="11"/>
  <c r="A37" i="11"/>
  <c r="B37" i="11"/>
  <c r="C37" i="11"/>
  <c r="D37" i="11"/>
  <c r="E37" i="11"/>
  <c r="F37" i="11"/>
  <c r="G37" i="11"/>
  <c r="H37" i="11"/>
  <c r="A38" i="11"/>
  <c r="B38" i="11"/>
  <c r="C38" i="11"/>
  <c r="D38" i="11"/>
  <c r="E38" i="11"/>
  <c r="F38" i="11"/>
  <c r="G38" i="11"/>
  <c r="H38" i="11"/>
  <c r="A39" i="11"/>
  <c r="B39" i="11"/>
  <c r="C39" i="11"/>
  <c r="D39" i="11"/>
  <c r="E39" i="11"/>
  <c r="F39" i="11"/>
  <c r="G39" i="11"/>
  <c r="H39" i="11"/>
  <c r="A40" i="11"/>
  <c r="B40" i="11"/>
  <c r="C40" i="11"/>
  <c r="D40" i="11"/>
  <c r="E40" i="11"/>
  <c r="F40" i="11"/>
  <c r="G40" i="11"/>
  <c r="H40" i="11"/>
  <c r="A41" i="11"/>
  <c r="B41" i="11"/>
  <c r="C41" i="11"/>
  <c r="D41" i="11"/>
  <c r="E41" i="11"/>
  <c r="F41" i="11"/>
  <c r="G41" i="11"/>
  <c r="H41" i="11"/>
  <c r="B31" i="11"/>
  <c r="C31" i="11"/>
  <c r="D31" i="11"/>
  <c r="E31" i="11"/>
  <c r="F31" i="11"/>
  <c r="G31" i="11"/>
  <c r="K19" i="13" s="1"/>
  <c r="H31" i="11"/>
  <c r="A31" i="11"/>
  <c r="M4" i="27"/>
  <c r="M12" i="27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41" i="24"/>
  <c r="D2" i="24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41" i="24"/>
  <c r="K23" i="13" l="1"/>
  <c r="K24" i="13"/>
  <c r="K25" i="13"/>
  <c r="K7" i="13"/>
  <c r="K8" i="13"/>
  <c r="K15" i="13"/>
  <c r="K16" i="13"/>
  <c r="K17" i="13"/>
  <c r="J14" i="28"/>
  <c r="K18" i="28"/>
  <c r="J17" i="28"/>
  <c r="I16" i="28"/>
  <c r="J18" i="28"/>
  <c r="I17" i="28"/>
  <c r="K15" i="28"/>
  <c r="I14" i="28"/>
  <c r="I18" i="28"/>
  <c r="K16" i="28"/>
  <c r="J15" i="28"/>
  <c r="K14" i="28"/>
  <c r="K17" i="28"/>
  <c r="J16" i="28"/>
  <c r="I15" i="28"/>
  <c r="L14" i="28"/>
  <c r="M14" i="28"/>
  <c r="I38" i="28"/>
  <c r="J45" i="28"/>
  <c r="I44" i="28"/>
  <c r="I40" i="28"/>
  <c r="K38" i="28"/>
  <c r="I45" i="28"/>
  <c r="I41" i="28"/>
  <c r="K39" i="28"/>
  <c r="I42" i="28"/>
  <c r="K45" i="28"/>
  <c r="I43" i="28"/>
  <c r="J35" i="28"/>
  <c r="J22" i="28"/>
  <c r="K37" i="28"/>
  <c r="I34" i="28"/>
  <c r="K26" i="28"/>
  <c r="J36" i="28"/>
  <c r="K32" i="28"/>
  <c r="F38" i="28"/>
  <c r="F30" i="28"/>
  <c r="F14" i="28"/>
  <c r="I30" i="28"/>
  <c r="J31" i="28"/>
  <c r="I24" i="28"/>
  <c r="E38" i="28"/>
  <c r="E30" i="28"/>
  <c r="E14" i="28"/>
  <c r="J37" i="28"/>
  <c r="I36" i="28"/>
  <c r="K30" i="28"/>
  <c r="I35" i="28"/>
  <c r="K33" i="28"/>
  <c r="J32" i="28"/>
  <c r="I31" i="28"/>
  <c r="K27" i="28"/>
  <c r="J26" i="28"/>
  <c r="I25" i="28"/>
  <c r="K23" i="28"/>
  <c r="F45" i="28"/>
  <c r="F41" i="28"/>
  <c r="F33" i="28"/>
  <c r="F25" i="28"/>
  <c r="F17" i="28"/>
  <c r="I37" i="28"/>
  <c r="J30" i="28"/>
  <c r="K34" i="28"/>
  <c r="J33" i="28"/>
  <c r="I32" i="28"/>
  <c r="I22" i="28"/>
  <c r="J27" i="28"/>
  <c r="I26" i="28"/>
  <c r="K24" i="28"/>
  <c r="J23" i="28"/>
  <c r="E45" i="28"/>
  <c r="E41" i="28"/>
  <c r="E33" i="28"/>
  <c r="E25" i="28"/>
  <c r="E17" i="28"/>
  <c r="K36" i="28"/>
  <c r="K35" i="28"/>
  <c r="J34" i="28"/>
  <c r="I33" i="28"/>
  <c r="K31" i="28"/>
  <c r="K22" i="28"/>
  <c r="I27" i="28"/>
  <c r="J24" i="28"/>
  <c r="I23" i="28"/>
  <c r="D39" i="28"/>
  <c r="D23" i="28"/>
  <c r="D43" i="28"/>
  <c r="D27" i="28"/>
  <c r="D11" i="28"/>
  <c r="D35" i="28"/>
  <c r="D19" i="28"/>
  <c r="D8" i="28"/>
  <c r="D31" i="28"/>
  <c r="D15" i="28"/>
  <c r="I6" i="28"/>
  <c r="K10" i="28"/>
  <c r="I8" i="28"/>
  <c r="D9" i="28"/>
  <c r="D44" i="28"/>
  <c r="D40" i="28"/>
  <c r="D36" i="28"/>
  <c r="D32" i="28"/>
  <c r="D28" i="28"/>
  <c r="D24" i="28"/>
  <c r="D20" i="28"/>
  <c r="D16" i="28"/>
  <c r="D12" i="28"/>
  <c r="K6" i="28"/>
  <c r="K11" i="28"/>
  <c r="J10" i="28"/>
  <c r="I9" i="28"/>
  <c r="K7" i="28"/>
  <c r="J9" i="28"/>
  <c r="D45" i="28"/>
  <c r="D41" i="28"/>
  <c r="D37" i="28"/>
  <c r="D33" i="28"/>
  <c r="D29" i="28"/>
  <c r="D25" i="28"/>
  <c r="D21" i="28"/>
  <c r="D17" i="28"/>
  <c r="D13" i="28"/>
  <c r="J6" i="28"/>
  <c r="J11" i="28"/>
  <c r="I10" i="28"/>
  <c r="K8" i="28"/>
  <c r="J7" i="28"/>
  <c r="D7" i="28"/>
  <c r="D42" i="28"/>
  <c r="D38" i="28"/>
  <c r="D34" i="28"/>
  <c r="D30" i="28"/>
  <c r="D26" i="28"/>
  <c r="D22" i="28"/>
  <c r="D18" i="28"/>
  <c r="D14" i="28"/>
  <c r="D10" i="28"/>
  <c r="I11" i="28"/>
  <c r="K9" i="28"/>
  <c r="J8" i="28"/>
  <c r="I7" i="28"/>
  <c r="D6" i="28"/>
  <c r="H48" i="27"/>
  <c r="D14" i="14"/>
  <c r="E14" i="14"/>
  <c r="D19" i="14"/>
  <c r="E19" i="14"/>
  <c r="D20" i="14"/>
  <c r="D26" i="14"/>
  <c r="E26" i="14"/>
  <c r="D27" i="14"/>
  <c r="D28" i="14"/>
  <c r="D29" i="14"/>
  <c r="D30" i="14"/>
  <c r="E30" i="14"/>
  <c r="D31" i="14"/>
  <c r="D32" i="14"/>
  <c r="D38" i="14"/>
  <c r="E38" i="14"/>
  <c r="D41" i="14"/>
  <c r="E41" i="14"/>
  <c r="D42" i="14"/>
  <c r="E42" i="14"/>
  <c r="D6" i="14"/>
  <c r="E6" i="14"/>
  <c r="J6" i="14"/>
  <c r="K6" i="14"/>
  <c r="J11" i="14"/>
  <c r="J12" i="14"/>
  <c r="J13" i="14"/>
  <c r="J14" i="14"/>
  <c r="K14" i="14"/>
  <c r="J18" i="14"/>
  <c r="J19" i="14"/>
  <c r="K19" i="14"/>
  <c r="J22" i="14"/>
  <c r="K22" i="14"/>
  <c r="J30" i="14"/>
  <c r="K30" i="14"/>
  <c r="J35" i="14"/>
  <c r="K35" i="14"/>
  <c r="J38" i="14"/>
  <c r="K38" i="14"/>
  <c r="J39" i="14"/>
  <c r="J40" i="14"/>
  <c r="J41" i="14"/>
  <c r="J42" i="14"/>
  <c r="K3" i="14"/>
  <c r="J3" i="14"/>
  <c r="E34" i="19"/>
  <c r="D34" i="19"/>
  <c r="E32" i="19"/>
  <c r="D32" i="19"/>
  <c r="E29" i="19"/>
  <c r="D29" i="19"/>
  <c r="E28" i="19"/>
  <c r="D28" i="19"/>
  <c r="D27" i="19"/>
  <c r="E21" i="19"/>
  <c r="D21" i="19"/>
  <c r="D20" i="19"/>
  <c r="D15" i="19"/>
  <c r="D14" i="19"/>
  <c r="J9" i="19"/>
  <c r="J10" i="18"/>
  <c r="K10" i="18"/>
  <c r="J22" i="18"/>
  <c r="K22" i="18"/>
  <c r="J28" i="18"/>
  <c r="K28" i="18"/>
  <c r="J32" i="18"/>
  <c r="K32" i="18"/>
  <c r="D22" i="18"/>
  <c r="D28" i="18"/>
  <c r="E28" i="18"/>
  <c r="A114" i="11"/>
  <c r="B114" i="11"/>
  <c r="C114" i="11"/>
  <c r="D114" i="11"/>
  <c r="E114" i="11"/>
  <c r="F114" i="11"/>
  <c r="G114" i="11"/>
  <c r="H114" i="11"/>
  <c r="A115" i="11"/>
  <c r="B115" i="11"/>
  <c r="C115" i="11"/>
  <c r="D115" i="11"/>
  <c r="E115" i="11"/>
  <c r="F115" i="11"/>
  <c r="G115" i="11"/>
  <c r="H115" i="11"/>
  <c r="A116" i="11"/>
  <c r="B116" i="11"/>
  <c r="C116" i="11"/>
  <c r="D116" i="11"/>
  <c r="E116" i="11"/>
  <c r="F116" i="11"/>
  <c r="G116" i="11"/>
  <c r="H116" i="11"/>
  <c r="A117" i="11"/>
  <c r="B117" i="11"/>
  <c r="C117" i="11"/>
  <c r="D117" i="11"/>
  <c r="E117" i="11"/>
  <c r="F117" i="11"/>
  <c r="G117" i="11"/>
  <c r="H117" i="11"/>
  <c r="A118" i="11"/>
  <c r="B118" i="11"/>
  <c r="C118" i="11"/>
  <c r="D118" i="11"/>
  <c r="E118" i="11"/>
  <c r="F118" i="11"/>
  <c r="G118" i="11"/>
  <c r="H118" i="11"/>
  <c r="A119" i="11"/>
  <c r="B119" i="11"/>
  <c r="C119" i="11"/>
  <c r="D119" i="11"/>
  <c r="E119" i="11"/>
  <c r="F119" i="11"/>
  <c r="G119" i="11"/>
  <c r="H119" i="11"/>
  <c r="A120" i="11"/>
  <c r="B120" i="11"/>
  <c r="C120" i="11"/>
  <c r="D120" i="11"/>
  <c r="E120" i="11"/>
  <c r="F120" i="11"/>
  <c r="G120" i="11"/>
  <c r="H120" i="11"/>
  <c r="A121" i="11"/>
  <c r="B121" i="11"/>
  <c r="C121" i="11"/>
  <c r="D121" i="11"/>
  <c r="E121" i="11"/>
  <c r="F121" i="11"/>
  <c r="G121" i="11"/>
  <c r="H121" i="11"/>
  <c r="A122" i="11"/>
  <c r="B122" i="11"/>
  <c r="C122" i="11"/>
  <c r="D122" i="11"/>
  <c r="E122" i="11"/>
  <c r="F122" i="11"/>
  <c r="G122" i="11"/>
  <c r="H122" i="11"/>
  <c r="B113" i="11"/>
  <c r="C113" i="11"/>
  <c r="D113" i="11"/>
  <c r="E113" i="11"/>
  <c r="F113" i="11"/>
  <c r="G113" i="11"/>
  <c r="H113" i="11"/>
  <c r="A113" i="11"/>
  <c r="A104" i="11"/>
  <c r="B104" i="11"/>
  <c r="C104" i="11"/>
  <c r="D104" i="11"/>
  <c r="E104" i="11"/>
  <c r="F104" i="11"/>
  <c r="G104" i="11"/>
  <c r="H104" i="11"/>
  <c r="A105" i="11"/>
  <c r="B105" i="11"/>
  <c r="C105" i="11"/>
  <c r="D105" i="11"/>
  <c r="E105" i="11"/>
  <c r="F105" i="11"/>
  <c r="G105" i="11"/>
  <c r="H105" i="11"/>
  <c r="A106" i="11"/>
  <c r="B106" i="11"/>
  <c r="C106" i="11"/>
  <c r="D106" i="11"/>
  <c r="E106" i="11"/>
  <c r="F106" i="11"/>
  <c r="G106" i="11"/>
  <c r="H106" i="11"/>
  <c r="A107" i="11"/>
  <c r="B107" i="11"/>
  <c r="C107" i="11"/>
  <c r="D107" i="11"/>
  <c r="E107" i="11"/>
  <c r="F107" i="11"/>
  <c r="G107" i="11"/>
  <c r="H107" i="11"/>
  <c r="A108" i="11"/>
  <c r="B108" i="11"/>
  <c r="C108" i="11"/>
  <c r="D108" i="11"/>
  <c r="E108" i="11"/>
  <c r="F108" i="11"/>
  <c r="G108" i="11"/>
  <c r="H108" i="11"/>
  <c r="A109" i="11"/>
  <c r="B109" i="11"/>
  <c r="C109" i="11"/>
  <c r="D109" i="11"/>
  <c r="E109" i="11"/>
  <c r="F109" i="11"/>
  <c r="G109" i="11"/>
  <c r="H109" i="11"/>
  <c r="A110" i="11"/>
  <c r="B110" i="11"/>
  <c r="C110" i="11"/>
  <c r="D110" i="11"/>
  <c r="E110" i="11"/>
  <c r="F110" i="11"/>
  <c r="G110" i="11"/>
  <c r="H110" i="11"/>
  <c r="A111" i="11"/>
  <c r="B111" i="11"/>
  <c r="C111" i="11"/>
  <c r="D111" i="11"/>
  <c r="E111" i="11"/>
  <c r="F111" i="11"/>
  <c r="G111" i="11"/>
  <c r="H111" i="11"/>
  <c r="A112" i="11"/>
  <c r="B112" i="11"/>
  <c r="C112" i="11"/>
  <c r="D112" i="11"/>
  <c r="E112" i="11"/>
  <c r="F112" i="11"/>
  <c r="G112" i="11"/>
  <c r="H112" i="11"/>
  <c r="B103" i="11"/>
  <c r="C103" i="11"/>
  <c r="D103" i="11"/>
  <c r="E103" i="11"/>
  <c r="F103" i="11"/>
  <c r="G103" i="11"/>
  <c r="H103" i="11"/>
  <c r="A103" i="11"/>
  <c r="J26" i="23"/>
  <c r="K26" i="23"/>
  <c r="J38" i="23"/>
  <c r="K38" i="23"/>
  <c r="J39" i="23"/>
  <c r="K39" i="23"/>
  <c r="J40" i="23"/>
  <c r="K40" i="23"/>
  <c r="J41" i="23"/>
  <c r="K41" i="23"/>
  <c r="J42" i="23"/>
  <c r="K42" i="23"/>
  <c r="D6" i="23"/>
  <c r="E6" i="23"/>
  <c r="D18" i="23"/>
  <c r="E18" i="23"/>
  <c r="D22" i="23"/>
  <c r="E22" i="23"/>
  <c r="D30" i="23"/>
  <c r="E30" i="23"/>
  <c r="D34" i="23"/>
  <c r="E34" i="23"/>
  <c r="D35" i="23"/>
  <c r="E35" i="23"/>
  <c r="E39" i="28"/>
  <c r="F39" i="28"/>
  <c r="E40" i="28"/>
  <c r="F40" i="28"/>
  <c r="D38" i="23"/>
  <c r="E38" i="23"/>
  <c r="D42" i="23"/>
  <c r="E42" i="23"/>
  <c r="A94" i="11"/>
  <c r="B94" i="11"/>
  <c r="C94" i="11"/>
  <c r="D94" i="11"/>
  <c r="E94" i="11"/>
  <c r="F94" i="11"/>
  <c r="G94" i="11"/>
  <c r="H94" i="11"/>
  <c r="A95" i="11"/>
  <c r="B95" i="11"/>
  <c r="C95" i="11"/>
  <c r="D95" i="11"/>
  <c r="E95" i="11"/>
  <c r="F95" i="11"/>
  <c r="G95" i="11"/>
  <c r="H95" i="11"/>
  <c r="A96" i="11"/>
  <c r="B96" i="11"/>
  <c r="C96" i="11"/>
  <c r="D96" i="11"/>
  <c r="E96" i="11"/>
  <c r="F96" i="11"/>
  <c r="G96" i="11"/>
  <c r="H96" i="11"/>
  <c r="A97" i="11"/>
  <c r="B97" i="11"/>
  <c r="C97" i="11"/>
  <c r="D97" i="11"/>
  <c r="E97" i="11"/>
  <c r="F97" i="11"/>
  <c r="G97" i="11"/>
  <c r="H97" i="11"/>
  <c r="A98" i="11"/>
  <c r="B98" i="11"/>
  <c r="C98" i="11"/>
  <c r="D98" i="11"/>
  <c r="E98" i="11"/>
  <c r="F98" i="11"/>
  <c r="G98" i="11"/>
  <c r="H98" i="11"/>
  <c r="A99" i="11"/>
  <c r="B99" i="11"/>
  <c r="C99" i="11"/>
  <c r="D99" i="11"/>
  <c r="E99" i="11"/>
  <c r="F99" i="11"/>
  <c r="G99" i="11"/>
  <c r="H99" i="11"/>
  <c r="A100" i="11"/>
  <c r="B100" i="11"/>
  <c r="C100" i="11"/>
  <c r="D100" i="11"/>
  <c r="E100" i="11"/>
  <c r="F100" i="11"/>
  <c r="G100" i="11"/>
  <c r="H100" i="11"/>
  <c r="A101" i="11"/>
  <c r="B101" i="11"/>
  <c r="C101" i="11"/>
  <c r="D101" i="11"/>
  <c r="E101" i="11"/>
  <c r="F101" i="11"/>
  <c r="G101" i="11"/>
  <c r="H101" i="11"/>
  <c r="A102" i="11"/>
  <c r="B102" i="11"/>
  <c r="C102" i="11"/>
  <c r="D102" i="11"/>
  <c r="E102" i="11"/>
  <c r="F102" i="11"/>
  <c r="G102" i="11"/>
  <c r="H102" i="11"/>
  <c r="B93" i="11"/>
  <c r="C93" i="11"/>
  <c r="D93" i="11"/>
  <c r="E93" i="11"/>
  <c r="F93" i="11"/>
  <c r="G93" i="11"/>
  <c r="H93" i="11"/>
  <c r="A93" i="11"/>
  <c r="A91" i="11"/>
  <c r="B91" i="11"/>
  <c r="C91" i="11"/>
  <c r="D91" i="11"/>
  <c r="E91" i="11"/>
  <c r="F91" i="11"/>
  <c r="G91" i="11"/>
  <c r="H91" i="11"/>
  <c r="A92" i="11"/>
  <c r="B92" i="11"/>
  <c r="C92" i="11"/>
  <c r="D92" i="11"/>
  <c r="E92" i="11"/>
  <c r="F92" i="11"/>
  <c r="G92" i="11"/>
  <c r="H92" i="11"/>
  <c r="A84" i="11"/>
  <c r="B84" i="11"/>
  <c r="C84" i="11"/>
  <c r="D84" i="11"/>
  <c r="E84" i="11"/>
  <c r="F84" i="11"/>
  <c r="G84" i="11"/>
  <c r="H84" i="11"/>
  <c r="A85" i="11"/>
  <c r="B85" i="11"/>
  <c r="C85" i="11"/>
  <c r="D85" i="11"/>
  <c r="E85" i="11"/>
  <c r="F85" i="11"/>
  <c r="G85" i="11"/>
  <c r="H85" i="11"/>
  <c r="A86" i="11"/>
  <c r="B86" i="11"/>
  <c r="C86" i="11"/>
  <c r="D86" i="11"/>
  <c r="E86" i="11"/>
  <c r="F86" i="11"/>
  <c r="G86" i="11"/>
  <c r="H86" i="11"/>
  <c r="A87" i="11"/>
  <c r="B87" i="11"/>
  <c r="C87" i="11"/>
  <c r="D87" i="11"/>
  <c r="E87" i="11"/>
  <c r="F87" i="11"/>
  <c r="G87" i="11"/>
  <c r="H87" i="11"/>
  <c r="A88" i="11"/>
  <c r="B88" i="11"/>
  <c r="C88" i="11"/>
  <c r="D88" i="11"/>
  <c r="E88" i="11"/>
  <c r="F88" i="11"/>
  <c r="G88" i="11"/>
  <c r="H88" i="11"/>
  <c r="A89" i="11"/>
  <c r="B89" i="11"/>
  <c r="C89" i="11"/>
  <c r="D89" i="11"/>
  <c r="E89" i="11"/>
  <c r="F89" i="11"/>
  <c r="G89" i="11"/>
  <c r="H89" i="11"/>
  <c r="A90" i="11"/>
  <c r="B90" i="11"/>
  <c r="C90" i="11"/>
  <c r="D90" i="11"/>
  <c r="E90" i="11"/>
  <c r="F90" i="11"/>
  <c r="G90" i="11"/>
  <c r="H90" i="11"/>
  <c r="B83" i="11"/>
  <c r="D33" i="22" s="1"/>
  <c r="C83" i="11"/>
  <c r="D83" i="11"/>
  <c r="E83" i="11"/>
  <c r="F83" i="11"/>
  <c r="G83" i="11"/>
  <c r="H83" i="11"/>
  <c r="A83" i="11"/>
  <c r="D32" i="22" s="1"/>
  <c r="K42" i="22"/>
  <c r="J42" i="22"/>
  <c r="E42" i="22"/>
  <c r="D42" i="22"/>
  <c r="K41" i="22"/>
  <c r="J41" i="22"/>
  <c r="E41" i="22"/>
  <c r="D41" i="22"/>
  <c r="K40" i="22"/>
  <c r="J40" i="22"/>
  <c r="E40" i="22"/>
  <c r="D40" i="22"/>
  <c r="K39" i="22"/>
  <c r="J39" i="22"/>
  <c r="E39" i="22"/>
  <c r="D39" i="22"/>
  <c r="K38" i="22"/>
  <c r="J38" i="22"/>
  <c r="E38" i="22"/>
  <c r="D38" i="22"/>
  <c r="K37" i="22"/>
  <c r="J37" i="22"/>
  <c r="E37" i="22"/>
  <c r="D37" i="22"/>
  <c r="K36" i="22"/>
  <c r="J36" i="22"/>
  <c r="E36" i="22"/>
  <c r="D36" i="22"/>
  <c r="K35" i="22"/>
  <c r="J35" i="22"/>
  <c r="E35" i="22"/>
  <c r="D35" i="22"/>
  <c r="E34" i="22"/>
  <c r="D34" i="22"/>
  <c r="E32" i="22"/>
  <c r="K30" i="22"/>
  <c r="J30" i="22"/>
  <c r="E30" i="22"/>
  <c r="D30" i="22"/>
  <c r="E27" i="22"/>
  <c r="D27" i="22"/>
  <c r="E26" i="22"/>
  <c r="D26" i="22"/>
  <c r="E19" i="22"/>
  <c r="D19" i="22"/>
  <c r="E11" i="22"/>
  <c r="D11" i="22"/>
  <c r="H2" i="22"/>
  <c r="H2" i="23"/>
  <c r="J42" i="21"/>
  <c r="J41" i="21"/>
  <c r="J40" i="21"/>
  <c r="J39" i="21"/>
  <c r="K38" i="21"/>
  <c r="J38" i="21"/>
  <c r="E38" i="21"/>
  <c r="D38" i="21"/>
  <c r="J34" i="21"/>
  <c r="K30" i="21"/>
  <c r="J30" i="21"/>
  <c r="E30" i="21"/>
  <c r="D30" i="21"/>
  <c r="E29" i="21"/>
  <c r="D29" i="21"/>
  <c r="E28" i="21"/>
  <c r="D28" i="21"/>
  <c r="E27" i="21"/>
  <c r="D27" i="21"/>
  <c r="K22" i="21"/>
  <c r="J22" i="21"/>
  <c r="E22" i="21"/>
  <c r="D22" i="21"/>
  <c r="K14" i="21"/>
  <c r="J14" i="21"/>
  <c r="E14" i="21"/>
  <c r="D14" i="21"/>
  <c r="K11" i="21"/>
  <c r="J11" i="21"/>
  <c r="E6" i="21"/>
  <c r="D6" i="21"/>
  <c r="H2" i="21"/>
  <c r="K14" i="20"/>
  <c r="J14" i="20"/>
  <c r="E42" i="20"/>
  <c r="D42" i="20"/>
  <c r="E41" i="20"/>
  <c r="D41" i="20"/>
  <c r="K38" i="20"/>
  <c r="J38" i="20"/>
  <c r="E38" i="20"/>
  <c r="D38" i="20"/>
  <c r="E37" i="20"/>
  <c r="D37" i="20"/>
  <c r="K34" i="20"/>
  <c r="J34" i="20"/>
  <c r="K33" i="20"/>
  <c r="J33" i="20"/>
  <c r="K30" i="20"/>
  <c r="J30" i="20"/>
  <c r="E30" i="20"/>
  <c r="D30" i="20"/>
  <c r="E29" i="20"/>
  <c r="D29" i="20"/>
  <c r="E28" i="20"/>
  <c r="D28" i="20"/>
  <c r="E27" i="20"/>
  <c r="D27" i="20"/>
  <c r="K22" i="20"/>
  <c r="J22" i="20"/>
  <c r="E22" i="20"/>
  <c r="D22" i="20"/>
  <c r="D19" i="20"/>
  <c r="E14" i="20"/>
  <c r="D14" i="20"/>
  <c r="J8" i="20"/>
  <c r="J7" i="20"/>
  <c r="K6" i="20"/>
  <c r="J6" i="20"/>
  <c r="E6" i="20"/>
  <c r="D6" i="20"/>
  <c r="E3" i="20"/>
  <c r="D3" i="20"/>
  <c r="H2" i="20"/>
  <c r="D6" i="13"/>
  <c r="E6" i="13"/>
  <c r="K15" i="22" l="1"/>
  <c r="K16" i="22"/>
  <c r="K17" i="22"/>
  <c r="K18" i="22"/>
  <c r="E41" i="27"/>
  <c r="F41" i="27"/>
  <c r="D31" i="22"/>
  <c r="E31" i="22"/>
  <c r="E33" i="22"/>
  <c r="D41" i="27"/>
  <c r="E51" i="24"/>
  <c r="E49" i="24"/>
  <c r="E4" i="24"/>
  <c r="E40" i="24"/>
  <c r="A28" i="24"/>
  <c r="A24" i="24"/>
  <c r="E80" i="24"/>
  <c r="E78" i="24"/>
  <c r="E76" i="24"/>
  <c r="E68" i="24"/>
  <c r="E56" i="24"/>
  <c r="A39" i="24"/>
  <c r="A36" i="24"/>
  <c r="E30" i="24"/>
  <c r="E28" i="24"/>
  <c r="E26" i="24"/>
  <c r="E24" i="24"/>
  <c r="E18" i="24"/>
  <c r="E41" i="24"/>
  <c r="E52" i="24"/>
  <c r="E50" i="24"/>
  <c r="E44" i="24"/>
  <c r="E39" i="24"/>
  <c r="E36" i="24"/>
  <c r="A17" i="24"/>
  <c r="A12" i="24"/>
  <c r="E79" i="24"/>
  <c r="E77" i="24"/>
  <c r="E73" i="24"/>
  <c r="E60" i="24"/>
  <c r="E57" i="24"/>
  <c r="A4" i="24"/>
  <c r="A40" i="24"/>
  <c r="E29" i="24"/>
  <c r="E27" i="24"/>
  <c r="E25" i="24"/>
  <c r="E17" i="24"/>
  <c r="E12" i="24"/>
  <c r="G4" i="25"/>
  <c r="J4" i="25"/>
  <c r="G5" i="25"/>
  <c r="J5" i="25"/>
  <c r="G6" i="25"/>
  <c r="J6" i="25"/>
  <c r="G7" i="25"/>
  <c r="J7" i="25"/>
  <c r="G8" i="25"/>
  <c r="J8" i="25"/>
  <c r="G9" i="25"/>
  <c r="J9" i="25"/>
  <c r="G10" i="25"/>
  <c r="J10" i="25"/>
  <c r="G11" i="25"/>
  <c r="J11" i="25"/>
  <c r="G12" i="25"/>
  <c r="J12" i="25"/>
  <c r="G13" i="25"/>
  <c r="J13" i="25"/>
  <c r="G14" i="25"/>
  <c r="J14" i="25"/>
  <c r="G15" i="25"/>
  <c r="J15" i="25"/>
  <c r="G16" i="25"/>
  <c r="J16" i="25"/>
  <c r="G17" i="25"/>
  <c r="J17" i="25"/>
  <c r="G18" i="25"/>
  <c r="J18" i="25"/>
  <c r="G19" i="25"/>
  <c r="J19" i="25"/>
  <c r="G20" i="25"/>
  <c r="J20" i="25"/>
  <c r="G21" i="25"/>
  <c r="J21" i="25"/>
  <c r="G22" i="25"/>
  <c r="J22" i="25"/>
  <c r="G23" i="25"/>
  <c r="J23" i="25"/>
  <c r="G24" i="25"/>
  <c r="J24" i="25"/>
  <c r="G25" i="25"/>
  <c r="J25" i="25"/>
  <c r="G26" i="25"/>
  <c r="J26" i="25"/>
  <c r="G27" i="25"/>
  <c r="J27" i="25"/>
  <c r="G28" i="25"/>
  <c r="J28" i="25"/>
  <c r="G29" i="25"/>
  <c r="J29" i="25"/>
  <c r="G30" i="25"/>
  <c r="J30" i="25"/>
  <c r="G31" i="25"/>
  <c r="J31" i="25"/>
  <c r="G32" i="25"/>
  <c r="J32" i="25"/>
  <c r="G33" i="25"/>
  <c r="H33" i="25"/>
  <c r="I33" i="25"/>
  <c r="J33" i="25"/>
  <c r="K33" i="25"/>
  <c r="L33" i="25"/>
  <c r="G34" i="25"/>
  <c r="H34" i="25"/>
  <c r="I34" i="25"/>
  <c r="J34" i="25"/>
  <c r="K34" i="25"/>
  <c r="L34" i="25"/>
  <c r="J3" i="25"/>
  <c r="G3" i="25"/>
  <c r="A4" i="25"/>
  <c r="D4" i="25"/>
  <c r="A5" i="25"/>
  <c r="D5" i="25"/>
  <c r="A6" i="25"/>
  <c r="D6" i="25"/>
  <c r="A7" i="25"/>
  <c r="D7" i="25"/>
  <c r="A8" i="25"/>
  <c r="D8" i="25"/>
  <c r="A9" i="25"/>
  <c r="D9" i="25"/>
  <c r="A10" i="25"/>
  <c r="D10" i="25"/>
  <c r="A11" i="25"/>
  <c r="D11" i="25"/>
  <c r="A12" i="25"/>
  <c r="D12" i="25"/>
  <c r="A13" i="25"/>
  <c r="D13" i="25"/>
  <c r="A14" i="25"/>
  <c r="D14" i="25"/>
  <c r="A15" i="25"/>
  <c r="D15" i="25"/>
  <c r="A16" i="25"/>
  <c r="D16" i="25"/>
  <c r="A17" i="25"/>
  <c r="D17" i="25"/>
  <c r="A18" i="25"/>
  <c r="D18" i="25"/>
  <c r="A19" i="25"/>
  <c r="D19" i="25"/>
  <c r="A20" i="25"/>
  <c r="D20" i="25"/>
  <c r="A21" i="25"/>
  <c r="D21" i="25"/>
  <c r="A22" i="25"/>
  <c r="D22" i="25"/>
  <c r="A23" i="25"/>
  <c r="D23" i="25"/>
  <c r="A24" i="25"/>
  <c r="D24" i="25"/>
  <c r="A25" i="25"/>
  <c r="D25" i="25"/>
  <c r="A26" i="25"/>
  <c r="D26" i="25"/>
  <c r="A27" i="25"/>
  <c r="D27" i="25"/>
  <c r="A28" i="25"/>
  <c r="D28" i="25"/>
  <c r="A29" i="25"/>
  <c r="D29" i="25"/>
  <c r="A30" i="25"/>
  <c r="D30" i="25"/>
  <c r="A31" i="25"/>
  <c r="D31" i="25"/>
  <c r="A32" i="25"/>
  <c r="D32" i="25"/>
  <c r="A33" i="25"/>
  <c r="B33" i="25"/>
  <c r="C33" i="25"/>
  <c r="D33" i="25"/>
  <c r="E33" i="25"/>
  <c r="F33" i="25"/>
  <c r="A34" i="25"/>
  <c r="B34" i="25"/>
  <c r="C34" i="25"/>
  <c r="D34" i="25"/>
  <c r="E34" i="25"/>
  <c r="F34" i="25"/>
  <c r="D3" i="25"/>
  <c r="A3" i="25"/>
  <c r="H2" i="13"/>
  <c r="I32" i="25"/>
  <c r="H32" i="25"/>
  <c r="I31" i="25"/>
  <c r="H31" i="25"/>
  <c r="I28" i="25"/>
  <c r="H28" i="25"/>
  <c r="I27" i="25"/>
  <c r="H27" i="25"/>
  <c r="H26" i="25"/>
  <c r="I20" i="25"/>
  <c r="H20" i="25"/>
  <c r="H14" i="25"/>
  <c r="H13" i="25"/>
  <c r="K8" i="25"/>
  <c r="F30" i="25"/>
  <c r="E30" i="25"/>
  <c r="F26" i="25"/>
  <c r="E26" i="25"/>
  <c r="C26" i="25"/>
  <c r="B26" i="25"/>
  <c r="F20" i="25"/>
  <c r="E20" i="25"/>
  <c r="B20" i="25"/>
  <c r="F8" i="25"/>
  <c r="E8" i="25"/>
  <c r="H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1" i="11"/>
  <c r="A73" i="11"/>
  <c r="B73" i="11"/>
  <c r="C73" i="11"/>
  <c r="D73" i="11"/>
  <c r="E73" i="11"/>
  <c r="F73" i="11"/>
  <c r="G73" i="11"/>
  <c r="H73" i="11"/>
  <c r="A74" i="11"/>
  <c r="B74" i="11"/>
  <c r="C74" i="11"/>
  <c r="D74" i="11"/>
  <c r="E74" i="11"/>
  <c r="F74" i="11"/>
  <c r="G74" i="11"/>
  <c r="H74" i="11"/>
  <c r="A75" i="11"/>
  <c r="B75" i="11"/>
  <c r="C75" i="11"/>
  <c r="D75" i="11"/>
  <c r="E75" i="11"/>
  <c r="F75" i="11"/>
  <c r="G75" i="11"/>
  <c r="K34" i="21" s="1"/>
  <c r="H75" i="11"/>
  <c r="A76" i="11"/>
  <c r="B76" i="11"/>
  <c r="C76" i="11"/>
  <c r="D76" i="11"/>
  <c r="E76" i="11"/>
  <c r="F76" i="11"/>
  <c r="G76" i="11"/>
  <c r="H76" i="11"/>
  <c r="A77" i="11"/>
  <c r="B77" i="11"/>
  <c r="C77" i="11"/>
  <c r="D77" i="11"/>
  <c r="E77" i="11"/>
  <c r="F77" i="11"/>
  <c r="G77" i="11"/>
  <c r="H77" i="11"/>
  <c r="A78" i="11"/>
  <c r="B78" i="11"/>
  <c r="C78" i="11"/>
  <c r="D78" i="11"/>
  <c r="E78" i="11"/>
  <c r="F78" i="11"/>
  <c r="G78" i="11"/>
  <c r="H78" i="11"/>
  <c r="A79" i="11"/>
  <c r="B79" i="11"/>
  <c r="C79" i="11"/>
  <c r="D79" i="11"/>
  <c r="E79" i="11"/>
  <c r="F79" i="11"/>
  <c r="G79" i="11"/>
  <c r="H79" i="11"/>
  <c r="A80" i="11"/>
  <c r="B80" i="11"/>
  <c r="C80" i="11"/>
  <c r="D80" i="11"/>
  <c r="E80" i="11"/>
  <c r="F80" i="11"/>
  <c r="G80" i="11"/>
  <c r="H80" i="11"/>
  <c r="A81" i="11"/>
  <c r="B81" i="11"/>
  <c r="C81" i="11"/>
  <c r="D81" i="11"/>
  <c r="E81" i="11"/>
  <c r="F81" i="11"/>
  <c r="G81" i="11"/>
  <c r="H81" i="11"/>
  <c r="A82" i="11"/>
  <c r="B82" i="11"/>
  <c r="C82" i="11"/>
  <c r="D82" i="11"/>
  <c r="E82" i="11"/>
  <c r="F82" i="11"/>
  <c r="G82" i="11"/>
  <c r="H82" i="11"/>
  <c r="B72" i="11"/>
  <c r="C72" i="11"/>
  <c r="D72" i="11"/>
  <c r="E72" i="11"/>
  <c r="F72" i="11"/>
  <c r="G72" i="11"/>
  <c r="H72" i="11"/>
  <c r="A72" i="11"/>
  <c r="A63" i="11"/>
  <c r="B63" i="11"/>
  <c r="C63" i="11"/>
  <c r="D63" i="11"/>
  <c r="E63" i="11"/>
  <c r="F63" i="11"/>
  <c r="G63" i="11"/>
  <c r="H63" i="11"/>
  <c r="A64" i="11"/>
  <c r="B64" i="11"/>
  <c r="C64" i="11"/>
  <c r="D64" i="11"/>
  <c r="E64" i="11"/>
  <c r="F64" i="11"/>
  <c r="G64" i="11"/>
  <c r="H64" i="11"/>
  <c r="A65" i="11"/>
  <c r="B65" i="11"/>
  <c r="C65" i="11"/>
  <c r="D65" i="11"/>
  <c r="E65" i="11"/>
  <c r="F65" i="11"/>
  <c r="G65" i="11"/>
  <c r="H65" i="11"/>
  <c r="A66" i="11"/>
  <c r="B66" i="11"/>
  <c r="C66" i="11"/>
  <c r="D66" i="11"/>
  <c r="E66" i="11"/>
  <c r="F66" i="11"/>
  <c r="G66" i="11"/>
  <c r="H66" i="11"/>
  <c r="A67" i="11"/>
  <c r="B67" i="11"/>
  <c r="C67" i="11"/>
  <c r="D67" i="11"/>
  <c r="E67" i="11"/>
  <c r="F67" i="11"/>
  <c r="G67" i="11"/>
  <c r="H67" i="11"/>
  <c r="A68" i="11"/>
  <c r="B68" i="11"/>
  <c r="C68" i="11"/>
  <c r="D68" i="11"/>
  <c r="E68" i="11"/>
  <c r="F68" i="11"/>
  <c r="G68" i="11"/>
  <c r="H68" i="11"/>
  <c r="A69" i="11"/>
  <c r="B69" i="11"/>
  <c r="C69" i="11"/>
  <c r="D69" i="11"/>
  <c r="E69" i="11"/>
  <c r="F69" i="11"/>
  <c r="G69" i="11"/>
  <c r="H69" i="11"/>
  <c r="A70" i="11"/>
  <c r="B70" i="11"/>
  <c r="C70" i="11"/>
  <c r="D70" i="11"/>
  <c r="E70" i="11"/>
  <c r="F70" i="11"/>
  <c r="G70" i="11"/>
  <c r="H70" i="11"/>
  <c r="A71" i="11"/>
  <c r="B71" i="11"/>
  <c r="C71" i="11"/>
  <c r="D71" i="11"/>
  <c r="E71" i="11"/>
  <c r="F71" i="11"/>
  <c r="G71" i="11"/>
  <c r="H71" i="11"/>
  <c r="B62" i="11"/>
  <c r="C62" i="11"/>
  <c r="D62" i="11"/>
  <c r="E62" i="11"/>
  <c r="F62" i="11"/>
  <c r="G62" i="11"/>
  <c r="H62" i="11"/>
  <c r="A62" i="11"/>
  <c r="A53" i="11"/>
  <c r="B53" i="11"/>
  <c r="C53" i="11"/>
  <c r="D53" i="11"/>
  <c r="E53" i="11"/>
  <c r="F53" i="11"/>
  <c r="G53" i="11"/>
  <c r="H53" i="11"/>
  <c r="A54" i="11"/>
  <c r="B54" i="11"/>
  <c r="C54" i="11"/>
  <c r="D54" i="11"/>
  <c r="E54" i="11"/>
  <c r="F54" i="11"/>
  <c r="G54" i="11"/>
  <c r="H54" i="11"/>
  <c r="A55" i="11"/>
  <c r="B55" i="11"/>
  <c r="C55" i="11"/>
  <c r="D55" i="11"/>
  <c r="E55" i="11"/>
  <c r="F55" i="11"/>
  <c r="G55" i="11"/>
  <c r="H55" i="11"/>
  <c r="A56" i="11"/>
  <c r="B56" i="11"/>
  <c r="C56" i="11"/>
  <c r="D56" i="11"/>
  <c r="E56" i="11"/>
  <c r="F56" i="11"/>
  <c r="G56" i="11"/>
  <c r="H56" i="11"/>
  <c r="A57" i="11"/>
  <c r="B57" i="11"/>
  <c r="C57" i="11"/>
  <c r="D57" i="11"/>
  <c r="E57" i="11"/>
  <c r="F57" i="11"/>
  <c r="G57" i="11"/>
  <c r="H57" i="11"/>
  <c r="A58" i="11"/>
  <c r="B58" i="11"/>
  <c r="C58" i="11"/>
  <c r="D58" i="11"/>
  <c r="E58" i="11"/>
  <c r="F58" i="11"/>
  <c r="G58" i="11"/>
  <c r="H58" i="11"/>
  <c r="A59" i="11"/>
  <c r="B59" i="11"/>
  <c r="C59" i="11"/>
  <c r="D59" i="11"/>
  <c r="E59" i="11"/>
  <c r="F59" i="11"/>
  <c r="G59" i="11"/>
  <c r="H59" i="11"/>
  <c r="A60" i="11"/>
  <c r="B60" i="11"/>
  <c r="C60" i="11"/>
  <c r="D60" i="11"/>
  <c r="E60" i="11"/>
  <c r="F60" i="11"/>
  <c r="G60" i="11"/>
  <c r="H60" i="11"/>
  <c r="A61" i="11"/>
  <c r="B61" i="11"/>
  <c r="C61" i="11"/>
  <c r="D61" i="11"/>
  <c r="E61" i="11"/>
  <c r="F61" i="11"/>
  <c r="G61" i="11"/>
  <c r="K9" i="19" s="1"/>
  <c r="L8" i="25" s="1"/>
  <c r="H61" i="11"/>
  <c r="B52" i="11"/>
  <c r="C52" i="11"/>
  <c r="D52" i="11"/>
  <c r="E52" i="11"/>
  <c r="F52" i="11"/>
  <c r="G52" i="11"/>
  <c r="H52" i="11"/>
  <c r="A52" i="11"/>
  <c r="A43" i="11"/>
  <c r="B43" i="11"/>
  <c r="C43" i="11"/>
  <c r="D43" i="11"/>
  <c r="E43" i="11"/>
  <c r="F43" i="11"/>
  <c r="G43" i="11"/>
  <c r="H43" i="11"/>
  <c r="A44" i="11"/>
  <c r="B44" i="11"/>
  <c r="C44" i="11"/>
  <c r="D44" i="11"/>
  <c r="E44" i="11"/>
  <c r="F44" i="11"/>
  <c r="G44" i="11"/>
  <c r="H44" i="11"/>
  <c r="A45" i="11"/>
  <c r="B45" i="11"/>
  <c r="C45" i="11"/>
  <c r="D45" i="11"/>
  <c r="E45" i="11"/>
  <c r="F45" i="11"/>
  <c r="G45" i="11"/>
  <c r="H45" i="11"/>
  <c r="A46" i="11"/>
  <c r="B46" i="11"/>
  <c r="C46" i="11"/>
  <c r="D46" i="11"/>
  <c r="E46" i="11"/>
  <c r="F46" i="11"/>
  <c r="G46" i="11"/>
  <c r="H46" i="11"/>
  <c r="A47" i="11"/>
  <c r="B47" i="11"/>
  <c r="C47" i="11"/>
  <c r="D47" i="11"/>
  <c r="E47" i="11"/>
  <c r="F47" i="11"/>
  <c r="G47" i="11"/>
  <c r="H47" i="11"/>
  <c r="A48" i="11"/>
  <c r="B48" i="11"/>
  <c r="C48" i="11"/>
  <c r="D48" i="11"/>
  <c r="E48" i="11"/>
  <c r="F48" i="11"/>
  <c r="G48" i="11"/>
  <c r="H48" i="11"/>
  <c r="A49" i="11"/>
  <c r="B49" i="11"/>
  <c r="C49" i="11"/>
  <c r="D49" i="11"/>
  <c r="E49" i="11"/>
  <c r="F49" i="11"/>
  <c r="G49" i="11"/>
  <c r="H49" i="11"/>
  <c r="A50" i="11"/>
  <c r="B50" i="11"/>
  <c r="C50" i="11"/>
  <c r="D50" i="11"/>
  <c r="E50" i="11"/>
  <c r="F50" i="11"/>
  <c r="G50" i="11"/>
  <c r="H50" i="11"/>
  <c r="A51" i="11"/>
  <c r="B51" i="11"/>
  <c r="C51" i="11"/>
  <c r="D51" i="11"/>
  <c r="E51" i="11"/>
  <c r="F51" i="11"/>
  <c r="G51" i="11"/>
  <c r="H51" i="11"/>
  <c r="B42" i="11"/>
  <c r="C42" i="11"/>
  <c r="D42" i="11"/>
  <c r="E42" i="11"/>
  <c r="F42" i="11"/>
  <c r="G42" i="11"/>
  <c r="H42" i="11"/>
  <c r="A42" i="11"/>
  <c r="A22" i="11"/>
  <c r="B22" i="11"/>
  <c r="C22" i="11"/>
  <c r="D22" i="11"/>
  <c r="E22" i="11"/>
  <c r="F22" i="11"/>
  <c r="G22" i="11"/>
  <c r="H22" i="11"/>
  <c r="A23" i="11"/>
  <c r="B23" i="11"/>
  <c r="C23" i="11"/>
  <c r="D23" i="11"/>
  <c r="E23" i="11"/>
  <c r="F23" i="11"/>
  <c r="G23" i="11"/>
  <c r="H23" i="11"/>
  <c r="A24" i="11"/>
  <c r="B24" i="11"/>
  <c r="C24" i="11"/>
  <c r="D24" i="11"/>
  <c r="E24" i="11"/>
  <c r="F24" i="11"/>
  <c r="G24" i="11"/>
  <c r="H24" i="11"/>
  <c r="A25" i="11"/>
  <c r="B25" i="11"/>
  <c r="C25" i="11"/>
  <c r="D25" i="11"/>
  <c r="E25" i="11"/>
  <c r="F25" i="11"/>
  <c r="G25" i="11"/>
  <c r="H25" i="11"/>
  <c r="A26" i="11"/>
  <c r="B26" i="11"/>
  <c r="C26" i="11"/>
  <c r="D26" i="11"/>
  <c r="E26" i="11"/>
  <c r="F26" i="11"/>
  <c r="G26" i="11"/>
  <c r="H26" i="11"/>
  <c r="A27" i="11"/>
  <c r="B27" i="11"/>
  <c r="C27" i="11"/>
  <c r="D27" i="11"/>
  <c r="E27" i="11"/>
  <c r="F27" i="11"/>
  <c r="G27" i="11"/>
  <c r="H27" i="11"/>
  <c r="A28" i="11"/>
  <c r="B28" i="11"/>
  <c r="C28" i="11"/>
  <c r="D28" i="11"/>
  <c r="E28" i="11"/>
  <c r="F28" i="11"/>
  <c r="G28" i="11"/>
  <c r="H28" i="11"/>
  <c r="A29" i="11"/>
  <c r="B29" i="11"/>
  <c r="C29" i="11"/>
  <c r="D29" i="11"/>
  <c r="E29" i="11"/>
  <c r="F29" i="11"/>
  <c r="G29" i="11"/>
  <c r="H29" i="11"/>
  <c r="A30" i="11"/>
  <c r="B30" i="11"/>
  <c r="C30" i="11"/>
  <c r="D30" i="11"/>
  <c r="E30" i="11"/>
  <c r="F30" i="11"/>
  <c r="G30" i="11"/>
  <c r="H30" i="11"/>
  <c r="B21" i="11"/>
  <c r="C21" i="11"/>
  <c r="D21" i="11"/>
  <c r="E21" i="11"/>
  <c r="F21" i="11"/>
  <c r="G21" i="11"/>
  <c r="H21" i="11"/>
  <c r="A21" i="11"/>
  <c r="A2" i="11"/>
  <c r="B2" i="11"/>
  <c r="C2" i="11"/>
  <c r="D2" i="11"/>
  <c r="E2" i="11"/>
  <c r="F2" i="11"/>
  <c r="G2" i="11"/>
  <c r="A3" i="11"/>
  <c r="B3" i="11"/>
  <c r="C3" i="11"/>
  <c r="D3" i="11"/>
  <c r="E3" i="11"/>
  <c r="F3" i="11"/>
  <c r="G3" i="11"/>
  <c r="A4" i="11"/>
  <c r="B4" i="11"/>
  <c r="C4" i="11"/>
  <c r="D4" i="11"/>
  <c r="E4" i="11"/>
  <c r="F4" i="11"/>
  <c r="G4" i="11"/>
  <c r="A5" i="11"/>
  <c r="B5" i="11"/>
  <c r="C5" i="11"/>
  <c r="D5" i="11"/>
  <c r="E5" i="11"/>
  <c r="F5" i="11"/>
  <c r="G5" i="11"/>
  <c r="A6" i="11"/>
  <c r="B6" i="11"/>
  <c r="C6" i="11"/>
  <c r="D6" i="11"/>
  <c r="E6" i="11"/>
  <c r="F6" i="11"/>
  <c r="G6" i="11"/>
  <c r="A7" i="11"/>
  <c r="B7" i="11"/>
  <c r="C7" i="11"/>
  <c r="D7" i="11"/>
  <c r="E7" i="11"/>
  <c r="F7" i="11"/>
  <c r="G7" i="11"/>
  <c r="A8" i="11"/>
  <c r="B8" i="11"/>
  <c r="C8" i="11"/>
  <c r="D8" i="11"/>
  <c r="E8" i="11"/>
  <c r="F8" i="11"/>
  <c r="G8" i="11"/>
  <c r="A9" i="11"/>
  <c r="B9" i="11"/>
  <c r="C9" i="11"/>
  <c r="D9" i="11"/>
  <c r="E9" i="11"/>
  <c r="F9" i="11"/>
  <c r="G9" i="11"/>
  <c r="A10" i="11"/>
  <c r="B10" i="11"/>
  <c r="C10" i="11"/>
  <c r="D10" i="11"/>
  <c r="E10" i="11"/>
  <c r="F10" i="11"/>
  <c r="G10" i="11"/>
  <c r="A11" i="11"/>
  <c r="B11" i="11"/>
  <c r="C11" i="11"/>
  <c r="D11" i="11"/>
  <c r="E11" i="11"/>
  <c r="F11" i="11"/>
  <c r="G11" i="11"/>
  <c r="A12" i="11"/>
  <c r="B12" i="11"/>
  <c r="C12" i="11"/>
  <c r="D12" i="11"/>
  <c r="E12" i="11"/>
  <c r="F12" i="11"/>
  <c r="G12" i="11"/>
  <c r="A13" i="11"/>
  <c r="B13" i="11"/>
  <c r="C13" i="11"/>
  <c r="D13" i="11"/>
  <c r="E13" i="11"/>
  <c r="F13" i="11"/>
  <c r="G13" i="11"/>
  <c r="A14" i="11"/>
  <c r="B14" i="11"/>
  <c r="C14" i="11"/>
  <c r="D14" i="11"/>
  <c r="E14" i="11"/>
  <c r="F14" i="11"/>
  <c r="G14" i="11"/>
  <c r="A15" i="11"/>
  <c r="B15" i="11"/>
  <c r="C15" i="11"/>
  <c r="D15" i="11"/>
  <c r="E15" i="11"/>
  <c r="F15" i="11"/>
  <c r="G15" i="11"/>
  <c r="K11" i="14" s="1"/>
  <c r="A16" i="11"/>
  <c r="B16" i="11"/>
  <c r="C16" i="11"/>
  <c r="D16" i="11"/>
  <c r="E16" i="11"/>
  <c r="F16" i="11"/>
  <c r="G16" i="11"/>
  <c r="K18" i="14" s="1"/>
  <c r="A17" i="11"/>
  <c r="B17" i="11"/>
  <c r="C17" i="11"/>
  <c r="D17" i="11"/>
  <c r="E17" i="11"/>
  <c r="F17" i="11"/>
  <c r="G17" i="11"/>
  <c r="A18" i="11"/>
  <c r="B18" i="11"/>
  <c r="C18" i="11"/>
  <c r="D18" i="11"/>
  <c r="E18" i="11"/>
  <c r="F18" i="11"/>
  <c r="G18" i="11"/>
  <c r="A19" i="11"/>
  <c r="B19" i="11"/>
  <c r="C19" i="11"/>
  <c r="D19" i="11"/>
  <c r="E19" i="11"/>
  <c r="F19" i="11"/>
  <c r="G19" i="11"/>
  <c r="A20" i="11"/>
  <c r="B20" i="11"/>
  <c r="C20" i="11"/>
  <c r="D20" i="11"/>
  <c r="E20" i="11"/>
  <c r="F20" i="11"/>
  <c r="G20" i="11"/>
  <c r="B1" i="11"/>
  <c r="C1" i="11"/>
  <c r="D1" i="11"/>
  <c r="E1" i="11"/>
  <c r="F1" i="11"/>
  <c r="G1" i="11"/>
  <c r="A1" i="11"/>
  <c r="E28" i="13" l="1"/>
  <c r="E29" i="13"/>
  <c r="E20" i="13"/>
  <c r="E19" i="13"/>
  <c r="E21" i="13"/>
  <c r="E15" i="19"/>
  <c r="I14" i="25" s="1"/>
  <c r="E14" i="19"/>
  <c r="I13" i="25" s="1"/>
  <c r="K40" i="21"/>
  <c r="K39" i="21"/>
  <c r="K41" i="21"/>
  <c r="K42" i="21"/>
  <c r="E39" i="13"/>
  <c r="E40" i="13"/>
  <c r="K7" i="20"/>
  <c r="K8" i="20"/>
  <c r="E27" i="14"/>
  <c r="A25" i="24" s="1"/>
  <c r="E28" i="14"/>
  <c r="A26" i="24" s="1"/>
  <c r="E29" i="14"/>
  <c r="A27" i="24" s="1"/>
  <c r="D9" i="22"/>
  <c r="K24" i="22"/>
  <c r="E10" i="14"/>
  <c r="A8" i="24" s="1"/>
  <c r="E22" i="14"/>
  <c r="A20" i="24" s="1"/>
  <c r="D10" i="22"/>
  <c r="J17" i="18"/>
  <c r="E15" i="25" s="1"/>
  <c r="K17" i="18"/>
  <c r="F15" i="25" s="1"/>
  <c r="E18" i="22"/>
  <c r="F21" i="28" s="1"/>
  <c r="D8" i="22"/>
  <c r="E9" i="22"/>
  <c r="D7" i="22"/>
  <c r="K29" i="23"/>
  <c r="K27" i="23"/>
  <c r="E7" i="22"/>
  <c r="K25" i="22"/>
  <c r="F28" i="28" s="1"/>
  <c r="K28" i="23"/>
  <c r="D39" i="21"/>
  <c r="K33" i="19"/>
  <c r="K43" i="28" s="1"/>
  <c r="E39" i="21"/>
  <c r="J33" i="19"/>
  <c r="J43" i="28" s="1"/>
  <c r="D40" i="21"/>
  <c r="E40" i="21"/>
  <c r="D23" i="14"/>
  <c r="E21" i="24" s="1"/>
  <c r="K36" i="14"/>
  <c r="J30" i="19"/>
  <c r="K12" i="19"/>
  <c r="L11" i="25" s="1"/>
  <c r="E11" i="19"/>
  <c r="I10" i="25" s="1"/>
  <c r="K7" i="19"/>
  <c r="L6" i="25" s="1"/>
  <c r="D5" i="19"/>
  <c r="H4" i="25" s="1"/>
  <c r="J16" i="18"/>
  <c r="E14" i="25" s="1"/>
  <c r="K18" i="18"/>
  <c r="F16" i="25" s="1"/>
  <c r="K23" i="18"/>
  <c r="F21" i="25" s="1"/>
  <c r="K30" i="18"/>
  <c r="F28" i="25" s="1"/>
  <c r="K34" i="18"/>
  <c r="F32" i="25" s="1"/>
  <c r="E33" i="18"/>
  <c r="C31" i="25" s="1"/>
  <c r="K14" i="23"/>
  <c r="K25" i="23"/>
  <c r="J28" i="23"/>
  <c r="K31" i="23"/>
  <c r="K33" i="23"/>
  <c r="E9" i="23"/>
  <c r="F12" i="28" s="1"/>
  <c r="E13" i="23"/>
  <c r="E32" i="23"/>
  <c r="F43" i="28"/>
  <c r="K29" i="22"/>
  <c r="K27" i="22"/>
  <c r="J26" i="22"/>
  <c r="E29" i="28" s="1"/>
  <c r="J24" i="22"/>
  <c r="K33" i="21"/>
  <c r="K26" i="21"/>
  <c r="J19" i="21"/>
  <c r="K12" i="21"/>
  <c r="D10" i="21"/>
  <c r="J6" i="21"/>
  <c r="J5" i="21"/>
  <c r="J3" i="21"/>
  <c r="K40" i="20"/>
  <c r="E31" i="20"/>
  <c r="K26" i="20"/>
  <c r="J25" i="20"/>
  <c r="D24" i="20"/>
  <c r="D17" i="20"/>
  <c r="D15" i="20"/>
  <c r="E5" i="20"/>
  <c r="J3" i="20"/>
  <c r="D11" i="21"/>
  <c r="D26" i="20"/>
  <c r="E4" i="20"/>
  <c r="J6" i="19"/>
  <c r="K5" i="25" s="1"/>
  <c r="J14" i="23"/>
  <c r="J27" i="23"/>
  <c r="J33" i="23"/>
  <c r="D9" i="23"/>
  <c r="E12" i="28" s="1"/>
  <c r="D15" i="14"/>
  <c r="E13" i="24" s="1"/>
  <c r="D24" i="14"/>
  <c r="E22" i="24" s="1"/>
  <c r="J37" i="14"/>
  <c r="E75" i="24" s="1"/>
  <c r="J12" i="19"/>
  <c r="K11" i="25" s="1"/>
  <c r="D11" i="19"/>
  <c r="H10" i="25" s="1"/>
  <c r="J7" i="19"/>
  <c r="K6" i="25" s="1"/>
  <c r="D4" i="19"/>
  <c r="H3" i="25" s="1"/>
  <c r="J24" i="18"/>
  <c r="E22" i="25" s="1"/>
  <c r="J29" i="18"/>
  <c r="E27" i="25" s="1"/>
  <c r="J31" i="18"/>
  <c r="E29" i="25" s="1"/>
  <c r="J33" i="18"/>
  <c r="E31" i="25" s="1"/>
  <c r="D21" i="18"/>
  <c r="B19" i="25" s="1"/>
  <c r="D32" i="18"/>
  <c r="B30" i="25" s="1"/>
  <c r="D34" i="18"/>
  <c r="B32" i="25" s="1"/>
  <c r="J18" i="23"/>
  <c r="J29" i="23"/>
  <c r="J32" i="23"/>
  <c r="J34" i="23"/>
  <c r="D10" i="23"/>
  <c r="E13" i="28" s="1"/>
  <c r="D14" i="23"/>
  <c r="D31" i="23"/>
  <c r="D33" i="23"/>
  <c r="E42" i="28"/>
  <c r="D41" i="23"/>
  <c r="E44" i="28" s="1"/>
  <c r="J29" i="22"/>
  <c r="J27" i="22"/>
  <c r="J23" i="22"/>
  <c r="E10" i="22"/>
  <c r="J35" i="21"/>
  <c r="J33" i="21"/>
  <c r="J26" i="21"/>
  <c r="K13" i="21"/>
  <c r="J12" i="21"/>
  <c r="E11" i="21"/>
  <c r="E9" i="21"/>
  <c r="K4" i="21"/>
  <c r="J40" i="20"/>
  <c r="D31" i="20"/>
  <c r="J26" i="20"/>
  <c r="D25" i="20"/>
  <c r="K23" i="20"/>
  <c r="E18" i="20"/>
  <c r="E16" i="20"/>
  <c r="D5" i="20"/>
  <c r="D12" i="21"/>
  <c r="J4" i="21"/>
  <c r="K39" i="20"/>
  <c r="E32" i="20"/>
  <c r="J23" i="20"/>
  <c r="D16" i="20"/>
  <c r="D22" i="14"/>
  <c r="E20" i="24" s="1"/>
  <c r="D10" i="14"/>
  <c r="E8" i="24" s="1"/>
  <c r="J36" i="14"/>
  <c r="E74" i="24" s="1"/>
  <c r="K30" i="19"/>
  <c r="D13" i="19"/>
  <c r="H12" i="25" s="1"/>
  <c r="D12" i="19"/>
  <c r="H11" i="25" s="1"/>
  <c r="D10" i="19"/>
  <c r="H9" i="25" s="1"/>
  <c r="J8" i="19"/>
  <c r="K7" i="25" s="1"/>
  <c r="J18" i="18"/>
  <c r="E16" i="25" s="1"/>
  <c r="J23" i="18"/>
  <c r="E21" i="25" s="1"/>
  <c r="J30" i="18"/>
  <c r="E28" i="25" s="1"/>
  <c r="J34" i="18"/>
  <c r="E32" i="25" s="1"/>
  <c r="D33" i="18"/>
  <c r="B31" i="25" s="1"/>
  <c r="J25" i="23"/>
  <c r="J31" i="23"/>
  <c r="D13" i="23"/>
  <c r="D32" i="23"/>
  <c r="E43" i="28"/>
  <c r="D16" i="14"/>
  <c r="E14" i="24" s="1"/>
  <c r="D21" i="14"/>
  <c r="E19" i="24" s="1"/>
  <c r="D25" i="14"/>
  <c r="E23" i="24" s="1"/>
  <c r="J27" i="14"/>
  <c r="E65" i="24" s="1"/>
  <c r="K37" i="14"/>
  <c r="D26" i="19"/>
  <c r="H25" i="25" s="1"/>
  <c r="E13" i="19"/>
  <c r="I12" i="25" s="1"/>
  <c r="E12" i="19"/>
  <c r="E10" i="19"/>
  <c r="I9" i="25" s="1"/>
  <c r="K8" i="19"/>
  <c r="L7" i="25" s="1"/>
  <c r="K6" i="19"/>
  <c r="L5" i="25" s="1"/>
  <c r="K24" i="18"/>
  <c r="F22" i="25" s="1"/>
  <c r="K29" i="18"/>
  <c r="F27" i="25" s="1"/>
  <c r="K31" i="18"/>
  <c r="F29" i="25" s="1"/>
  <c r="K33" i="18"/>
  <c r="F31" i="25" s="1"/>
  <c r="E32" i="18"/>
  <c r="E34" i="18"/>
  <c r="K18" i="23"/>
  <c r="J30" i="23"/>
  <c r="K32" i="23"/>
  <c r="K34" i="23"/>
  <c r="E10" i="23"/>
  <c r="F13" i="28" s="1"/>
  <c r="E14" i="23"/>
  <c r="E31" i="23"/>
  <c r="E33" i="23"/>
  <c r="F42" i="28"/>
  <c r="E41" i="23"/>
  <c r="F44" i="28" s="1"/>
  <c r="K28" i="22"/>
  <c r="E22" i="22"/>
  <c r="E12" i="22"/>
  <c r="F15" i="28" s="1"/>
  <c r="E8" i="22"/>
  <c r="K25" i="21"/>
  <c r="J13" i="21"/>
  <c r="D9" i="21"/>
  <c r="K24" i="20"/>
  <c r="D18" i="20"/>
  <c r="D7" i="13"/>
  <c r="D22" i="22"/>
  <c r="D13" i="21"/>
  <c r="K6" i="21"/>
  <c r="K3" i="21"/>
  <c r="J39" i="20"/>
  <c r="D23" i="20"/>
  <c r="D8" i="13"/>
  <c r="E17" i="20"/>
  <c r="J25" i="22"/>
  <c r="E28" i="28" s="1"/>
  <c r="J25" i="21"/>
  <c r="E10" i="21"/>
  <c r="D32" i="20"/>
  <c r="E15" i="20"/>
  <c r="J28" i="22"/>
  <c r="K25" i="20"/>
  <c r="D11" i="20"/>
  <c r="E37" i="28"/>
  <c r="K5" i="21"/>
  <c r="D4" i="20"/>
  <c r="K27" i="14"/>
  <c r="D12" i="22"/>
  <c r="E15" i="28" s="1"/>
  <c r="D18" i="22"/>
  <c r="E21" i="28" s="1"/>
  <c r="K23" i="22"/>
  <c r="K30" i="23"/>
  <c r="D33" i="27" s="1"/>
  <c r="K26" i="22"/>
  <c r="F29" i="28" s="1"/>
  <c r="E8" i="13"/>
  <c r="E7" i="13"/>
  <c r="E24" i="20"/>
  <c r="E5" i="19"/>
  <c r="I4" i="25" s="1"/>
  <c r="E4" i="19"/>
  <c r="I3" i="25" s="1"/>
  <c r="E23" i="20"/>
  <c r="E13" i="21"/>
  <c r="E12" i="21"/>
  <c r="E23" i="14"/>
  <c r="A21" i="24" s="1"/>
  <c r="E25" i="14"/>
  <c r="A23" i="24" s="1"/>
  <c r="E24" i="14"/>
  <c r="A22" i="24" s="1"/>
  <c r="K12" i="14"/>
  <c r="K13" i="14"/>
  <c r="E15" i="14"/>
  <c r="A13" i="24" s="1"/>
  <c r="E16" i="14"/>
  <c r="A14" i="24" s="1"/>
  <c r="E25" i="20"/>
  <c r="E26" i="20"/>
  <c r="E21" i="14"/>
  <c r="E20" i="14"/>
  <c r="A18" i="24" s="1"/>
  <c r="E31" i="14"/>
  <c r="A29" i="24" s="1"/>
  <c r="E32" i="14"/>
  <c r="A30" i="24" s="1"/>
  <c r="K6" i="22"/>
  <c r="E15" i="23"/>
  <c r="E23" i="23"/>
  <c r="F26" i="28" s="1"/>
  <c r="J4" i="23"/>
  <c r="E29" i="22"/>
  <c r="F32" i="28" s="1"/>
  <c r="E4" i="23"/>
  <c r="E28" i="22"/>
  <c r="F31" i="28" s="1"/>
  <c r="E5" i="22"/>
  <c r="F8" i="28" s="1"/>
  <c r="J8" i="23"/>
  <c r="J20" i="23"/>
  <c r="E8" i="23"/>
  <c r="F11" i="28" s="1"/>
  <c r="E24" i="23"/>
  <c r="F27" i="28" s="1"/>
  <c r="D27" i="23"/>
  <c r="K8" i="23"/>
  <c r="K20" i="23"/>
  <c r="D7" i="23"/>
  <c r="E10" i="28" s="1"/>
  <c r="D19" i="23"/>
  <c r="D29" i="23"/>
  <c r="J9" i="23"/>
  <c r="J17" i="23"/>
  <c r="J35" i="23"/>
  <c r="E11" i="23"/>
  <c r="E21" i="23"/>
  <c r="E23" i="22"/>
  <c r="E6" i="22"/>
  <c r="F9" i="28" s="1"/>
  <c r="E4" i="22"/>
  <c r="F7" i="28" s="1"/>
  <c r="J10" i="23"/>
  <c r="J22" i="23"/>
  <c r="E12" i="23"/>
  <c r="E26" i="23"/>
  <c r="D5" i="23"/>
  <c r="K10" i="23"/>
  <c r="K22" i="23"/>
  <c r="D11" i="23"/>
  <c r="D21" i="23"/>
  <c r="E5" i="23"/>
  <c r="J11" i="23"/>
  <c r="J19" i="23"/>
  <c r="J37" i="23"/>
  <c r="E3" i="22"/>
  <c r="F6" i="28" s="1"/>
  <c r="J12" i="23"/>
  <c r="J24" i="23"/>
  <c r="E16" i="23"/>
  <c r="E28" i="23"/>
  <c r="K4" i="23"/>
  <c r="K12" i="23"/>
  <c r="K24" i="23"/>
  <c r="D15" i="23"/>
  <c r="D23" i="23"/>
  <c r="J5" i="23"/>
  <c r="J13" i="23"/>
  <c r="J21" i="23"/>
  <c r="D4" i="23"/>
  <c r="E17" i="23"/>
  <c r="E25" i="23"/>
  <c r="K34" i="22"/>
  <c r="D33" i="14"/>
  <c r="E31" i="24" s="1"/>
  <c r="D37" i="14"/>
  <c r="E35" i="24" s="1"/>
  <c r="D40" i="14"/>
  <c r="E38" i="24" s="1"/>
  <c r="J5" i="14"/>
  <c r="E43" i="24" s="1"/>
  <c r="K7" i="14"/>
  <c r="K9" i="14"/>
  <c r="J16" i="14"/>
  <c r="E54" i="24" s="1"/>
  <c r="J25" i="14"/>
  <c r="E63" i="24" s="1"/>
  <c r="J28" i="14"/>
  <c r="E66" i="24" s="1"/>
  <c r="J31" i="14"/>
  <c r="E69" i="24" s="1"/>
  <c r="J31" i="19"/>
  <c r="D30" i="19"/>
  <c r="H29" i="25" s="1"/>
  <c r="J28" i="19"/>
  <c r="D25" i="19"/>
  <c r="H24" i="25" s="1"/>
  <c r="D23" i="19"/>
  <c r="H22" i="25" s="1"/>
  <c r="J19" i="19"/>
  <c r="K18" i="25" s="1"/>
  <c r="D18" i="19"/>
  <c r="H17" i="25" s="1"/>
  <c r="D16" i="19"/>
  <c r="H15" i="25" s="1"/>
  <c r="J14" i="19"/>
  <c r="K13" i="25" s="1"/>
  <c r="D7" i="19"/>
  <c r="H6" i="25" s="1"/>
  <c r="J5" i="19"/>
  <c r="K4" i="25" s="1"/>
  <c r="J7" i="18"/>
  <c r="E5" i="25" s="1"/>
  <c r="J12" i="18"/>
  <c r="E10" i="25" s="1"/>
  <c r="J27" i="18"/>
  <c r="E25" i="25" s="1"/>
  <c r="D7" i="18"/>
  <c r="B5" i="25" s="1"/>
  <c r="E9" i="18"/>
  <c r="C7" i="25" s="1"/>
  <c r="E11" i="18"/>
  <c r="E13" i="18"/>
  <c r="D16" i="18"/>
  <c r="B14" i="25" s="1"/>
  <c r="E18" i="18"/>
  <c r="C16" i="25" s="1"/>
  <c r="E20" i="18"/>
  <c r="C18" i="25" s="1"/>
  <c r="C21" i="25"/>
  <c r="E25" i="18"/>
  <c r="C23" i="25" s="1"/>
  <c r="E27" i="18"/>
  <c r="C25" i="25" s="1"/>
  <c r="E29" i="18"/>
  <c r="E31" i="18"/>
  <c r="K5" i="18"/>
  <c r="F3" i="25" s="1"/>
  <c r="K9" i="23"/>
  <c r="K35" i="23"/>
  <c r="D16" i="23"/>
  <c r="E27" i="23"/>
  <c r="J34" i="22"/>
  <c r="J33" i="22"/>
  <c r="J32" i="22"/>
  <c r="E35" i="28" s="1"/>
  <c r="J31" i="22"/>
  <c r="E34" i="28" s="1"/>
  <c r="D28" i="22"/>
  <c r="E31" i="28" s="1"/>
  <c r="J20" i="22"/>
  <c r="E17" i="22"/>
  <c r="F20" i="28" s="1"/>
  <c r="E16" i="22"/>
  <c r="F19" i="28" s="1"/>
  <c r="E15" i="22"/>
  <c r="F18" i="28" s="1"/>
  <c r="E14" i="22"/>
  <c r="E13" i="22"/>
  <c r="F16" i="28" s="1"/>
  <c r="K5" i="22"/>
  <c r="J4" i="22"/>
  <c r="D3" i="22"/>
  <c r="E6" i="28" s="1"/>
  <c r="J36" i="21"/>
  <c r="J31" i="21"/>
  <c r="J27" i="21"/>
  <c r="D25" i="21"/>
  <c r="D23" i="21"/>
  <c r="J20" i="21"/>
  <c r="J18" i="21"/>
  <c r="J16" i="21"/>
  <c r="J10" i="21"/>
  <c r="J7" i="21"/>
  <c r="D5" i="21"/>
  <c r="D35" i="20"/>
  <c r="J28" i="20"/>
  <c r="D21" i="20"/>
  <c r="J17" i="20"/>
  <c r="E13" i="20"/>
  <c r="J11" i="20"/>
  <c r="J9" i="20"/>
  <c r="D8" i="20"/>
  <c r="K5" i="20"/>
  <c r="J4" i="20"/>
  <c r="D5" i="13"/>
  <c r="E9" i="13"/>
  <c r="D11" i="14"/>
  <c r="E9" i="24" s="1"/>
  <c r="D34" i="14"/>
  <c r="E32" i="24" s="1"/>
  <c r="D4" i="14"/>
  <c r="E2" i="24" s="1"/>
  <c r="D7" i="14"/>
  <c r="E5" i="24" s="1"/>
  <c r="J8" i="14"/>
  <c r="E46" i="24" s="1"/>
  <c r="J10" i="14"/>
  <c r="E48" i="24" s="1"/>
  <c r="J17" i="14"/>
  <c r="E55" i="24" s="1"/>
  <c r="J26" i="14"/>
  <c r="E64" i="24" s="1"/>
  <c r="J29" i="14"/>
  <c r="E67" i="24" s="1"/>
  <c r="J32" i="14"/>
  <c r="E70" i="24" s="1"/>
  <c r="J32" i="19"/>
  <c r="D31" i="19"/>
  <c r="H30" i="25" s="1"/>
  <c r="J29" i="19"/>
  <c r="J26" i="19"/>
  <c r="K25" i="25" s="1"/>
  <c r="J24" i="19"/>
  <c r="K23" i="25" s="1"/>
  <c r="J22" i="19"/>
  <c r="K21" i="25" s="1"/>
  <c r="D19" i="19"/>
  <c r="H18" i="25" s="1"/>
  <c r="J17" i="19"/>
  <c r="K16" i="25" s="1"/>
  <c r="J15" i="19"/>
  <c r="K14" i="25" s="1"/>
  <c r="J10" i="19"/>
  <c r="K9" i="25" s="1"/>
  <c r="D8" i="19"/>
  <c r="H7" i="25" s="1"/>
  <c r="K7" i="18"/>
  <c r="F5" i="25" s="1"/>
  <c r="J13" i="18"/>
  <c r="E11" i="25" s="1"/>
  <c r="J19" i="18"/>
  <c r="E17" i="25" s="1"/>
  <c r="D8" i="18"/>
  <c r="B6" i="25" s="1"/>
  <c r="D10" i="18"/>
  <c r="B8" i="25" s="1"/>
  <c r="D12" i="18"/>
  <c r="B10" i="25" s="1"/>
  <c r="D14" i="18"/>
  <c r="B12" i="25" s="1"/>
  <c r="D17" i="18"/>
  <c r="B15" i="25" s="1"/>
  <c r="D19" i="18"/>
  <c r="B17" i="25" s="1"/>
  <c r="D24" i="18"/>
  <c r="B22" i="25" s="1"/>
  <c r="D26" i="18"/>
  <c r="B24" i="25" s="1"/>
  <c r="D30" i="18"/>
  <c r="B28" i="25" s="1"/>
  <c r="J5" i="18"/>
  <c r="E3" i="25" s="1"/>
  <c r="K11" i="23"/>
  <c r="K15" i="23"/>
  <c r="K19" i="23"/>
  <c r="K37" i="23"/>
  <c r="D28" i="23"/>
  <c r="K3" i="23"/>
  <c r="D12" i="14"/>
  <c r="E10" i="24" s="1"/>
  <c r="D17" i="14"/>
  <c r="E15" i="24" s="1"/>
  <c r="D35" i="14"/>
  <c r="E33" i="24" s="1"/>
  <c r="D5" i="14"/>
  <c r="E3" i="24" s="1"/>
  <c r="D8" i="14"/>
  <c r="E6" i="24" s="1"/>
  <c r="D3" i="14"/>
  <c r="E1" i="24" s="1"/>
  <c r="K8" i="14"/>
  <c r="K10" i="14"/>
  <c r="J20" i="14"/>
  <c r="E58" i="24" s="1"/>
  <c r="J23" i="14"/>
  <c r="E61" i="24" s="1"/>
  <c r="J33" i="14"/>
  <c r="E71" i="24" s="1"/>
  <c r="J34" i="19"/>
  <c r="D24" i="19"/>
  <c r="H23" i="25" s="1"/>
  <c r="D22" i="19"/>
  <c r="H21" i="25" s="1"/>
  <c r="J20" i="19"/>
  <c r="K19" i="25" s="1"/>
  <c r="J18" i="19"/>
  <c r="K17" i="25" s="1"/>
  <c r="D17" i="19"/>
  <c r="H16" i="25" s="1"/>
  <c r="J11" i="19"/>
  <c r="K10" i="25" s="1"/>
  <c r="D9" i="19"/>
  <c r="H8" i="25" s="1"/>
  <c r="J6" i="18"/>
  <c r="E4" i="25" s="1"/>
  <c r="J8" i="18"/>
  <c r="E6" i="25" s="1"/>
  <c r="J11" i="18"/>
  <c r="E9" i="25" s="1"/>
  <c r="J14" i="18"/>
  <c r="E12" i="25" s="1"/>
  <c r="J20" i="18"/>
  <c r="J25" i="18"/>
  <c r="E23" i="25" s="1"/>
  <c r="E8" i="18"/>
  <c r="C6" i="25" s="1"/>
  <c r="E10" i="18"/>
  <c r="C8" i="25" s="1"/>
  <c r="E12" i="18"/>
  <c r="E14" i="18"/>
  <c r="E17" i="18"/>
  <c r="C15" i="25" s="1"/>
  <c r="E19" i="18"/>
  <c r="C17" i="25" s="1"/>
  <c r="C22" i="25"/>
  <c r="E26" i="18"/>
  <c r="C24" i="25" s="1"/>
  <c r="E30" i="18"/>
  <c r="K5" i="23"/>
  <c r="K13" i="23"/>
  <c r="K17" i="23"/>
  <c r="K21" i="23"/>
  <c r="D8" i="23"/>
  <c r="E11" i="28" s="1"/>
  <c r="D24" i="23"/>
  <c r="E29" i="23"/>
  <c r="J3" i="23"/>
  <c r="D18" i="14"/>
  <c r="E16" i="24" s="1"/>
  <c r="D39" i="14"/>
  <c r="E37" i="24" s="1"/>
  <c r="J21" i="14"/>
  <c r="E59" i="24" s="1"/>
  <c r="J34" i="14"/>
  <c r="E72" i="24" s="1"/>
  <c r="J25" i="19"/>
  <c r="K24" i="25" s="1"/>
  <c r="J13" i="19"/>
  <c r="K12" i="25" s="1"/>
  <c r="J21" i="18"/>
  <c r="E19" i="25" s="1"/>
  <c r="D11" i="18"/>
  <c r="B9" i="25" s="1"/>
  <c r="D20" i="18"/>
  <c r="B18" i="25" s="1"/>
  <c r="D25" i="18"/>
  <c r="B23" i="25" s="1"/>
  <c r="D29" i="18"/>
  <c r="B27" i="25" s="1"/>
  <c r="D5" i="18"/>
  <c r="B3" i="25" s="1"/>
  <c r="E3" i="23"/>
  <c r="E20" i="22"/>
  <c r="J15" i="22"/>
  <c r="D14" i="22"/>
  <c r="K12" i="22"/>
  <c r="K11" i="22"/>
  <c r="K10" i="22"/>
  <c r="K9" i="22"/>
  <c r="K8" i="22"/>
  <c r="K7" i="22"/>
  <c r="J6" i="22"/>
  <c r="K4" i="22"/>
  <c r="J37" i="21"/>
  <c r="D35" i="21"/>
  <c r="D32" i="21"/>
  <c r="D26" i="21"/>
  <c r="D24" i="21"/>
  <c r="D21" i="21"/>
  <c r="D18" i="21"/>
  <c r="J15" i="21"/>
  <c r="J9" i="21"/>
  <c r="D8" i="21"/>
  <c r="J41" i="20"/>
  <c r="D39" i="20"/>
  <c r="J36" i="20"/>
  <c r="D33" i="20"/>
  <c r="J31" i="20"/>
  <c r="J27" i="20"/>
  <c r="E21" i="20"/>
  <c r="J12" i="20"/>
  <c r="D10" i="20"/>
  <c r="D4" i="13"/>
  <c r="D10" i="13"/>
  <c r="E21" i="22"/>
  <c r="D16" i="22"/>
  <c r="E19" i="28" s="1"/>
  <c r="J13" i="22"/>
  <c r="K3" i="22"/>
  <c r="D36" i="21"/>
  <c r="D33" i="21"/>
  <c r="J29" i="21"/>
  <c r="D4" i="21"/>
  <c r="J35" i="20"/>
  <c r="D20" i="20"/>
  <c r="J16" i="20"/>
  <c r="D9" i="14"/>
  <c r="E7" i="24" s="1"/>
  <c r="J24" i="14"/>
  <c r="E62" i="24" s="1"/>
  <c r="J16" i="19"/>
  <c r="K15" i="25" s="1"/>
  <c r="J26" i="18"/>
  <c r="E24" i="25" s="1"/>
  <c r="D18" i="18"/>
  <c r="B16" i="25" s="1"/>
  <c r="D23" i="18"/>
  <c r="B21" i="25" s="1"/>
  <c r="K33" i="22"/>
  <c r="D25" i="22"/>
  <c r="D17" i="22"/>
  <c r="E20" i="28" s="1"/>
  <c r="J14" i="22"/>
  <c r="D13" i="14"/>
  <c r="E11" i="24" s="1"/>
  <c r="D36" i="14"/>
  <c r="E34" i="24" s="1"/>
  <c r="J7" i="14"/>
  <c r="E45" i="24" s="1"/>
  <c r="J27" i="19"/>
  <c r="K26" i="25" s="1"/>
  <c r="J23" i="19"/>
  <c r="K22" i="25" s="1"/>
  <c r="K6" i="18"/>
  <c r="F4" i="25" s="1"/>
  <c r="K11" i="18"/>
  <c r="F9" i="25" s="1"/>
  <c r="D13" i="18"/>
  <c r="B11" i="25" s="1"/>
  <c r="D27" i="18"/>
  <c r="B25" i="25" s="1"/>
  <c r="D31" i="18"/>
  <c r="B29" i="25" s="1"/>
  <c r="K7" i="23"/>
  <c r="D26" i="23"/>
  <c r="K31" i="22"/>
  <c r="F34" i="28" s="1"/>
  <c r="D23" i="22"/>
  <c r="J21" i="22"/>
  <c r="D20" i="22"/>
  <c r="J16" i="22"/>
  <c r="D15" i="22"/>
  <c r="E18" i="28" s="1"/>
  <c r="K13" i="22"/>
  <c r="J12" i="22"/>
  <c r="J11" i="22"/>
  <c r="J10" i="22"/>
  <c r="J9" i="22"/>
  <c r="J8" i="22"/>
  <c r="J7" i="22"/>
  <c r="D6" i="22"/>
  <c r="E9" i="28" s="1"/>
  <c r="D4" i="22"/>
  <c r="E7" i="28" s="1"/>
  <c r="D37" i="21"/>
  <c r="D31" i="21"/>
  <c r="J28" i="21"/>
  <c r="J23" i="21"/>
  <c r="D20" i="21"/>
  <c r="E23" i="28" s="1"/>
  <c r="J17" i="21"/>
  <c r="D15" i="21"/>
  <c r="D7" i="21"/>
  <c r="D3" i="21"/>
  <c r="J42" i="20"/>
  <c r="D40" i="20"/>
  <c r="J37" i="20"/>
  <c r="D36" i="20"/>
  <c r="D34" i="20"/>
  <c r="J32" i="20"/>
  <c r="J20" i="20"/>
  <c r="J18" i="20"/>
  <c r="J15" i="20"/>
  <c r="D12" i="20"/>
  <c r="D9" i="20"/>
  <c r="E10" i="13"/>
  <c r="D3" i="13"/>
  <c r="K23" i="23"/>
  <c r="D20" i="23"/>
  <c r="K32" i="22"/>
  <c r="F35" i="28" s="1"/>
  <c r="D29" i="22"/>
  <c r="E32" i="28" s="1"/>
  <c r="D24" i="22"/>
  <c r="J22" i="22"/>
  <c r="J19" i="22"/>
  <c r="J18" i="22"/>
  <c r="J17" i="22"/>
  <c r="K14" i="22"/>
  <c r="J5" i="22"/>
  <c r="K21" i="21"/>
  <c r="D17" i="21"/>
  <c r="J13" i="20"/>
  <c r="D7" i="20"/>
  <c r="J15" i="14"/>
  <c r="E53" i="24" s="1"/>
  <c r="D6" i="19"/>
  <c r="H5" i="25" s="1"/>
  <c r="D9" i="18"/>
  <c r="B7" i="25" s="1"/>
  <c r="D12" i="23"/>
  <c r="D21" i="22"/>
  <c r="D13" i="22"/>
  <c r="E16" i="28" s="1"/>
  <c r="J4" i="14"/>
  <c r="E42" i="24" s="1"/>
  <c r="J9" i="14"/>
  <c r="E47" i="24" s="1"/>
  <c r="J21" i="19"/>
  <c r="K20" i="25" s="1"/>
  <c r="E18" i="19"/>
  <c r="J4" i="19"/>
  <c r="K3" i="25" s="1"/>
  <c r="J9" i="18"/>
  <c r="E7" i="25" s="1"/>
  <c r="J15" i="18"/>
  <c r="E13" i="25" s="1"/>
  <c r="D6" i="18"/>
  <c r="B4" i="25" s="1"/>
  <c r="D15" i="18"/>
  <c r="B13" i="25" s="1"/>
  <c r="J3" i="22"/>
  <c r="D19" i="21"/>
  <c r="E22" i="28" s="1"/>
  <c r="J10" i="20"/>
  <c r="D9" i="13"/>
  <c r="E36" i="28"/>
  <c r="J21" i="21"/>
  <c r="J29" i="20"/>
  <c r="J19" i="20"/>
  <c r="D5" i="22"/>
  <c r="E8" i="28" s="1"/>
  <c r="K37" i="21"/>
  <c r="J24" i="21"/>
  <c r="D16" i="21"/>
  <c r="J21" i="20"/>
  <c r="J5" i="20"/>
  <c r="J32" i="21"/>
  <c r="J8" i="21"/>
  <c r="D13" i="20"/>
  <c r="D34" i="21"/>
  <c r="J6" i="23"/>
  <c r="J16" i="23"/>
  <c r="J36" i="23"/>
  <c r="E20" i="23"/>
  <c r="D3" i="23"/>
  <c r="K6" i="23"/>
  <c r="K16" i="23"/>
  <c r="K36" i="23"/>
  <c r="D17" i="23"/>
  <c r="D25" i="23"/>
  <c r="J7" i="23"/>
  <c r="J15" i="23"/>
  <c r="J23" i="23"/>
  <c r="E7" i="23"/>
  <c r="F10" i="28" s="1"/>
  <c r="E19" i="23"/>
  <c r="E24" i="22"/>
  <c r="E25" i="22"/>
  <c r="E25" i="19"/>
  <c r="E24" i="19"/>
  <c r="K19" i="18"/>
  <c r="F17" i="25" s="1"/>
  <c r="K21" i="18"/>
  <c r="F19" i="25" s="1"/>
  <c r="K20" i="18"/>
  <c r="E3" i="21"/>
  <c r="E4" i="21"/>
  <c r="E5" i="21"/>
  <c r="K25" i="18"/>
  <c r="F23" i="25" s="1"/>
  <c r="K27" i="18"/>
  <c r="F25" i="25" s="1"/>
  <c r="K26" i="18"/>
  <c r="F24" i="25" s="1"/>
  <c r="K13" i="18"/>
  <c r="K12" i="18"/>
  <c r="F10" i="25" s="1"/>
  <c r="E33" i="21"/>
  <c r="E34" i="21"/>
  <c r="K29" i="21"/>
  <c r="K28" i="21"/>
  <c r="K27" i="21"/>
  <c r="K31" i="21"/>
  <c r="K32" i="21"/>
  <c r="F36" i="28"/>
  <c r="F37" i="28"/>
  <c r="K15" i="18"/>
  <c r="F13" i="25" s="1"/>
  <c r="K14" i="18"/>
  <c r="F12" i="25" s="1"/>
  <c r="K16" i="18"/>
  <c r="F14" i="25" s="1"/>
  <c r="E3" i="13"/>
  <c r="E6" i="18"/>
  <c r="C4" i="25" s="1"/>
  <c r="E4" i="13"/>
  <c r="E7" i="18"/>
  <c r="C5" i="25" s="1"/>
  <c r="E5" i="18"/>
  <c r="C3" i="25" s="1"/>
  <c r="E5" i="13"/>
  <c r="K8" i="18"/>
  <c r="F6" i="25" s="1"/>
  <c r="K9" i="18"/>
  <c r="F7" i="25" s="1"/>
  <c r="K18" i="21"/>
  <c r="K15" i="21"/>
  <c r="K16" i="21"/>
  <c r="K17" i="21"/>
  <c r="E19" i="21"/>
  <c r="F22" i="28" s="1"/>
  <c r="E20" i="21"/>
  <c r="F23" i="28" s="1"/>
  <c r="E21" i="21"/>
  <c r="F24" i="28" s="1"/>
  <c r="K20" i="21"/>
  <c r="K19" i="21"/>
  <c r="E22" i="18"/>
  <c r="C20" i="25" s="1"/>
  <c r="E21" i="18"/>
  <c r="C19" i="25" s="1"/>
  <c r="K23" i="21"/>
  <c r="K24" i="21"/>
  <c r="K35" i="21"/>
  <c r="K36" i="21"/>
  <c r="K39" i="14"/>
  <c r="K41" i="14"/>
  <c r="K40" i="14"/>
  <c r="K42" i="14"/>
  <c r="E15" i="18"/>
  <c r="C13" i="25" s="1"/>
  <c r="E16" i="18"/>
  <c r="C14" i="25" s="1"/>
  <c r="E32" i="21"/>
  <c r="E31" i="21"/>
  <c r="E37" i="21"/>
  <c r="E36" i="21"/>
  <c r="E35" i="21"/>
  <c r="E26" i="21"/>
  <c r="E25" i="21"/>
  <c r="E24" i="21"/>
  <c r="E23" i="21"/>
  <c r="K7" i="21"/>
  <c r="K10" i="21"/>
  <c r="K9" i="21"/>
  <c r="K8" i="21"/>
  <c r="E18" i="21"/>
  <c r="E17" i="21"/>
  <c r="E16" i="21"/>
  <c r="E15" i="21"/>
  <c r="E8" i="21"/>
  <c r="E7" i="21"/>
  <c r="K19" i="19"/>
  <c r="L18" i="25" s="1"/>
  <c r="K19" i="20"/>
  <c r="K21" i="20"/>
  <c r="K21" i="19"/>
  <c r="K20" i="19"/>
  <c r="L19" i="25" s="1"/>
  <c r="K20" i="20"/>
  <c r="K42" i="20"/>
  <c r="K41" i="20"/>
  <c r="K36" i="20"/>
  <c r="K34" i="19"/>
  <c r="K32" i="19"/>
  <c r="K31" i="19"/>
  <c r="K41" i="28" s="1"/>
  <c r="K37" i="20"/>
  <c r="K35" i="20"/>
  <c r="K13" i="20"/>
  <c r="K11" i="20"/>
  <c r="K12" i="20"/>
  <c r="K15" i="19"/>
  <c r="K14" i="19"/>
  <c r="K13" i="19"/>
  <c r="K16" i="19"/>
  <c r="L15" i="25" s="1"/>
  <c r="K18" i="19"/>
  <c r="K17" i="19"/>
  <c r="L16" i="25" s="1"/>
  <c r="K27" i="20"/>
  <c r="K29" i="20"/>
  <c r="K28" i="20"/>
  <c r="K25" i="19"/>
  <c r="K24" i="19"/>
  <c r="K16" i="20"/>
  <c r="K15" i="20"/>
  <c r="K31" i="20"/>
  <c r="K32" i="20"/>
  <c r="K11" i="19"/>
  <c r="K10" i="19"/>
  <c r="K4" i="20"/>
  <c r="K3" i="20"/>
  <c r="K5" i="19"/>
  <c r="K4" i="19"/>
  <c r="K9" i="20"/>
  <c r="K10" i="20"/>
  <c r="K26" i="19"/>
  <c r="L25" i="25" s="1"/>
  <c r="K27" i="19"/>
  <c r="L26" i="25" s="1"/>
  <c r="K22" i="19"/>
  <c r="L21" i="25" s="1"/>
  <c r="K23" i="19"/>
  <c r="L22" i="25" s="1"/>
  <c r="K18" i="20"/>
  <c r="K17" i="20"/>
  <c r="E20" i="19"/>
  <c r="E19" i="19"/>
  <c r="E12" i="20"/>
  <c r="E11" i="20"/>
  <c r="E20" i="20"/>
  <c r="E19" i="20"/>
  <c r="E17" i="19"/>
  <c r="E16" i="19"/>
  <c r="E36" i="20"/>
  <c r="E35" i="20"/>
  <c r="E27" i="19"/>
  <c r="E26" i="19"/>
  <c r="E40" i="20"/>
  <c r="E39" i="20"/>
  <c r="E31" i="19"/>
  <c r="E30" i="19"/>
  <c r="E9" i="19"/>
  <c r="E8" i="19"/>
  <c r="E7" i="19"/>
  <c r="E6" i="19"/>
  <c r="E10" i="20"/>
  <c r="E9" i="20"/>
  <c r="E8" i="20"/>
  <c r="E7" i="20"/>
  <c r="E34" i="20"/>
  <c r="E33" i="20"/>
  <c r="E4" i="14"/>
  <c r="E5" i="14"/>
  <c r="E3" i="14"/>
  <c r="E18" i="14"/>
  <c r="E17" i="14"/>
  <c r="K34" i="14"/>
  <c r="K33" i="14"/>
  <c r="K21" i="14"/>
  <c r="K20" i="14"/>
  <c r="K26" i="14"/>
  <c r="K25" i="14"/>
  <c r="K23" i="14"/>
  <c r="K24" i="14"/>
  <c r="K32" i="14"/>
  <c r="K31" i="14"/>
  <c r="K29" i="14"/>
  <c r="K28" i="14"/>
  <c r="K4" i="14"/>
  <c r="K5" i="14"/>
  <c r="K16" i="14"/>
  <c r="K15" i="14"/>
  <c r="K17" i="14"/>
  <c r="E11" i="14"/>
  <c r="E13" i="14"/>
  <c r="E12" i="14"/>
  <c r="E33" i="14"/>
  <c r="E34" i="14"/>
  <c r="E8" i="14"/>
  <c r="E7" i="14"/>
  <c r="E9" i="14"/>
  <c r="E35" i="14"/>
  <c r="E37" i="14"/>
  <c r="E36" i="14"/>
  <c r="E39" i="14"/>
  <c r="E40" i="14"/>
  <c r="H19" i="25"/>
  <c r="E24" i="28" l="1"/>
  <c r="E27" i="28"/>
  <c r="E26" i="28"/>
  <c r="I38" i="27"/>
  <c r="I39" i="27"/>
  <c r="C32" i="25"/>
  <c r="I43" i="27"/>
  <c r="J43" i="27"/>
  <c r="K43" i="27"/>
  <c r="C30" i="25"/>
  <c r="I41" i="27"/>
  <c r="C29" i="25"/>
  <c r="I40" i="27"/>
  <c r="D25" i="27"/>
  <c r="F25" i="27"/>
  <c r="K11" i="27"/>
  <c r="F28" i="27"/>
  <c r="F33" i="27"/>
  <c r="K39" i="27"/>
  <c r="E40" i="27"/>
  <c r="K8" i="27"/>
  <c r="K40" i="27"/>
  <c r="K34" i="27"/>
  <c r="K22" i="27"/>
  <c r="K14" i="27"/>
  <c r="K19" i="27"/>
  <c r="K44" i="28"/>
  <c r="K28" i="25"/>
  <c r="J39" i="28"/>
  <c r="K32" i="25"/>
  <c r="J44" i="28"/>
  <c r="K30" i="25"/>
  <c r="J41" i="28"/>
  <c r="L29" i="25"/>
  <c r="K40" i="28"/>
  <c r="K29" i="25"/>
  <c r="J40" i="28"/>
  <c r="K31" i="25"/>
  <c r="J42" i="28"/>
  <c r="E42" i="27"/>
  <c r="E39" i="27"/>
  <c r="K26" i="27"/>
  <c r="K18" i="27"/>
  <c r="K42" i="27"/>
  <c r="K42" i="28"/>
  <c r="K27" i="27"/>
  <c r="F29" i="27"/>
  <c r="K27" i="25"/>
  <c r="J38" i="28"/>
  <c r="F18" i="25"/>
  <c r="K25" i="28"/>
  <c r="E18" i="25"/>
  <c r="J25" i="28"/>
  <c r="C27" i="25"/>
  <c r="C9" i="25"/>
  <c r="I14" i="27"/>
  <c r="K16" i="27"/>
  <c r="I11" i="25"/>
  <c r="E43" i="27"/>
  <c r="C10" i="25"/>
  <c r="I15" i="27"/>
  <c r="K9" i="27"/>
  <c r="K15" i="27"/>
  <c r="C28" i="25"/>
  <c r="E33" i="27"/>
  <c r="E38" i="27"/>
  <c r="K10" i="27"/>
  <c r="K25" i="27"/>
  <c r="K17" i="27"/>
  <c r="K38" i="27"/>
  <c r="C12" i="25"/>
  <c r="I17" i="27"/>
  <c r="C11" i="25"/>
  <c r="I16" i="27"/>
  <c r="F45" i="27"/>
  <c r="E45" i="27"/>
  <c r="E44" i="27"/>
  <c r="K35" i="27"/>
  <c r="I23" i="25"/>
  <c r="K32" i="27"/>
  <c r="K30" i="27"/>
  <c r="I24" i="25"/>
  <c r="K33" i="27"/>
  <c r="I17" i="25"/>
  <c r="K24" i="27"/>
  <c r="J6" i="27"/>
  <c r="K6" i="27"/>
  <c r="K31" i="27"/>
  <c r="K23" i="27"/>
  <c r="K7" i="27"/>
  <c r="L30" i="25"/>
  <c r="K41" i="27"/>
  <c r="A19" i="24"/>
  <c r="F24" i="27"/>
  <c r="F26" i="27"/>
  <c r="F14" i="27"/>
  <c r="F6" i="27"/>
  <c r="E6" i="27"/>
  <c r="F37" i="27"/>
  <c r="F32" i="27"/>
  <c r="F22" i="27"/>
  <c r="F13" i="27"/>
  <c r="F19" i="27"/>
  <c r="F42" i="27"/>
  <c r="F38" i="27"/>
  <c r="F15" i="27"/>
  <c r="F35" i="27"/>
  <c r="F30" i="27"/>
  <c r="F20" i="27"/>
  <c r="F43" i="27"/>
  <c r="F39" i="27"/>
  <c r="F27" i="27"/>
  <c r="F7" i="27"/>
  <c r="F36" i="27"/>
  <c r="F44" i="27"/>
  <c r="F34" i="27"/>
  <c r="F18" i="27"/>
  <c r="F23" i="27"/>
  <c r="F12" i="27"/>
  <c r="F17" i="27"/>
  <c r="F9" i="27"/>
  <c r="F10" i="27"/>
  <c r="F40" i="27"/>
  <c r="F8" i="27"/>
  <c r="F31" i="27"/>
  <c r="F16" i="27"/>
  <c r="F21" i="27"/>
  <c r="F11" i="27"/>
  <c r="E17" i="27"/>
  <c r="D17" i="27"/>
  <c r="D9" i="27"/>
  <c r="E9" i="27"/>
  <c r="E25" i="27"/>
  <c r="F11" i="25"/>
  <c r="J16" i="27"/>
  <c r="D6" i="27"/>
  <c r="I22" i="25"/>
  <c r="J31" i="27"/>
  <c r="I31" i="27"/>
  <c r="I6" i="25"/>
  <c r="J9" i="27"/>
  <c r="I9" i="27"/>
  <c r="I30" i="25"/>
  <c r="J41" i="27"/>
  <c r="I26" i="25"/>
  <c r="J35" i="27"/>
  <c r="I35" i="27"/>
  <c r="I16" i="25"/>
  <c r="J23" i="27"/>
  <c r="I23" i="27"/>
  <c r="L4" i="25"/>
  <c r="J7" i="27"/>
  <c r="I7" i="27"/>
  <c r="L10" i="25"/>
  <c r="J15" i="27"/>
  <c r="D12" i="27"/>
  <c r="E12" i="27"/>
  <c r="E8" i="27"/>
  <c r="D8" i="27"/>
  <c r="I7" i="25"/>
  <c r="I10" i="27"/>
  <c r="J10" i="27"/>
  <c r="I18" i="25"/>
  <c r="J25" i="27"/>
  <c r="I25" i="27"/>
  <c r="L23" i="25"/>
  <c r="I32" i="27"/>
  <c r="J32" i="27"/>
  <c r="L12" i="25"/>
  <c r="J17" i="27"/>
  <c r="L27" i="25"/>
  <c r="J38" i="27"/>
  <c r="D18" i="27"/>
  <c r="E18" i="27"/>
  <c r="D20" i="27"/>
  <c r="E20" i="27"/>
  <c r="D7" i="27"/>
  <c r="E7" i="27"/>
  <c r="D13" i="27"/>
  <c r="E13" i="27"/>
  <c r="I8" i="25"/>
  <c r="J11" i="27"/>
  <c r="I11" i="27"/>
  <c r="I19" i="25"/>
  <c r="I26" i="27"/>
  <c r="J26" i="27"/>
  <c r="L24" i="25"/>
  <c r="J33" i="27"/>
  <c r="I33" i="27"/>
  <c r="L13" i="25"/>
  <c r="J18" i="27"/>
  <c r="I18" i="27"/>
  <c r="L31" i="25"/>
  <c r="I42" i="27"/>
  <c r="J42" i="27"/>
  <c r="L28" i="25"/>
  <c r="J39" i="27"/>
  <c r="E19" i="27"/>
  <c r="D19" i="27"/>
  <c r="I21" i="25"/>
  <c r="J30" i="27"/>
  <c r="I30" i="27"/>
  <c r="I5" i="25"/>
  <c r="I8" i="27"/>
  <c r="J8" i="27"/>
  <c r="I29" i="25"/>
  <c r="J40" i="27"/>
  <c r="I25" i="25"/>
  <c r="I34" i="27"/>
  <c r="J34" i="27"/>
  <c r="I15" i="25"/>
  <c r="J22" i="27"/>
  <c r="I22" i="27"/>
  <c r="L3" i="25"/>
  <c r="I6" i="27"/>
  <c r="L9" i="25"/>
  <c r="J14" i="27"/>
  <c r="L17" i="25"/>
  <c r="I24" i="27"/>
  <c r="J24" i="27"/>
  <c r="L14" i="25"/>
  <c r="I19" i="27"/>
  <c r="J19" i="27"/>
  <c r="L32" i="25"/>
  <c r="L20" i="25"/>
  <c r="J27" i="27"/>
  <c r="I27" i="27"/>
  <c r="D35" i="27"/>
  <c r="E35" i="27"/>
  <c r="E29" i="27"/>
  <c r="D29" i="27"/>
  <c r="D36" i="27"/>
  <c r="E36" i="27"/>
  <c r="D42" i="27"/>
  <c r="D38" i="27"/>
  <c r="E22" i="27"/>
  <c r="D22" i="27"/>
  <c r="D30" i="27"/>
  <c r="E30" i="27"/>
  <c r="D31" i="27"/>
  <c r="E31" i="27"/>
  <c r="D27" i="27"/>
  <c r="E27" i="27"/>
  <c r="D37" i="27"/>
  <c r="E37" i="27"/>
  <c r="D43" i="27"/>
  <c r="D39" i="27"/>
  <c r="D23" i="27"/>
  <c r="E23" i="27"/>
  <c r="E16" i="27"/>
  <c r="D16" i="27"/>
  <c r="D32" i="27"/>
  <c r="E32" i="27"/>
  <c r="D26" i="27"/>
  <c r="E26" i="27"/>
  <c r="D24" i="27"/>
  <c r="E24" i="27"/>
  <c r="D10" i="27"/>
  <c r="E10" i="27"/>
  <c r="D14" i="27"/>
  <c r="E14" i="27"/>
  <c r="D44" i="27"/>
  <c r="E34" i="27"/>
  <c r="D34" i="27"/>
  <c r="E28" i="27"/>
  <c r="D28" i="27"/>
  <c r="E11" i="27"/>
  <c r="D11" i="27"/>
  <c r="D15" i="27"/>
  <c r="E15" i="27"/>
  <c r="E21" i="27"/>
  <c r="D21" i="27"/>
  <c r="D40" i="27"/>
  <c r="D45" i="27"/>
  <c r="A35" i="24"/>
  <c r="A6" i="24"/>
  <c r="A11" i="24"/>
  <c r="A16" i="24"/>
  <c r="A38" i="24"/>
  <c r="A33" i="24"/>
  <c r="A32" i="24"/>
  <c r="A9" i="24"/>
  <c r="A1" i="24"/>
  <c r="A37" i="24"/>
  <c r="A7" i="24"/>
  <c r="A31" i="24"/>
  <c r="A3" i="24"/>
  <c r="A34" i="24"/>
  <c r="A5" i="24"/>
  <c r="A10" i="24"/>
  <c r="A15" i="24"/>
  <c r="A2" i="24"/>
</calcChain>
</file>

<file path=xl/sharedStrings.xml><?xml version="1.0" encoding="utf-8"?>
<sst xmlns="http://schemas.openxmlformats.org/spreadsheetml/2006/main" count="1525" uniqueCount="271">
  <si>
    <t>İş Sağlığı ve Güvenliği</t>
  </si>
  <si>
    <t>Meslek Hukuku ve Etiği</t>
  </si>
  <si>
    <t>D.Saati</t>
  </si>
  <si>
    <t>T-P</t>
  </si>
  <si>
    <t>Kredi</t>
  </si>
  <si>
    <t>AKTS</t>
  </si>
  <si>
    <t>I.SINIF BAHAR YARIYILI</t>
  </si>
  <si>
    <t>2-0</t>
  </si>
  <si>
    <t>2-1</t>
  </si>
  <si>
    <t>1-2</t>
  </si>
  <si>
    <t>Girişimcilik ve Yenilikçilik</t>
  </si>
  <si>
    <t>3-1</t>
  </si>
  <si>
    <t>II.SINIF BAHAR YARIYILI</t>
  </si>
  <si>
    <t>ÇAĞRI</t>
  </si>
  <si>
    <t>Öğretim Görevlisi</t>
  </si>
  <si>
    <t>D. Kodu</t>
  </si>
  <si>
    <t>Ders Adı</t>
  </si>
  <si>
    <t>Pazartesi</t>
  </si>
  <si>
    <t>Salı</t>
  </si>
  <si>
    <t>Çarşamba</t>
  </si>
  <si>
    <t>Perşembe</t>
  </si>
  <si>
    <t>Cuma</t>
  </si>
  <si>
    <t>B. Saati</t>
  </si>
  <si>
    <t>B. Saat</t>
  </si>
  <si>
    <t>BANKA</t>
  </si>
  <si>
    <t>SOSYAL GÜVENLİK</t>
  </si>
  <si>
    <t>MUHASEBE</t>
  </si>
  <si>
    <t>BİLGİSAYAR PROGRAMCILIĞI</t>
  </si>
  <si>
    <t>BİLGİ GÜVENLİĞİ</t>
  </si>
  <si>
    <t>Öğr.Gör. Dursun KIRMEMİŞ</t>
  </si>
  <si>
    <t>Büro Hizmetleri ve Sekreterlik Bölüm Bşk</t>
  </si>
  <si>
    <t>Öğr. Gör. Turgay YAVUZARSLAN</t>
  </si>
  <si>
    <t>Öğr. Gör. Tunahan BİLGİN</t>
  </si>
  <si>
    <t>Öğr. Gör. Mustafa SOLMAZ</t>
  </si>
  <si>
    <t>2-2</t>
  </si>
  <si>
    <t>1-1</t>
  </si>
  <si>
    <t>3-0</t>
  </si>
  <si>
    <t>Ders Kodu</t>
  </si>
  <si>
    <t>Öğretim Elemanı</t>
  </si>
  <si>
    <t>Web Tasarımının Temelleri</t>
  </si>
  <si>
    <t>Mesleki Matematik</t>
  </si>
  <si>
    <t>Öğretim Elemanı (İkinci Öğretim)</t>
  </si>
  <si>
    <t>Görüntülemek İstediğiniz Ders Programını seçiniz.</t>
  </si>
  <si>
    <t>ONDOKUZ MAYIS ÜNİVERSİTESİ
ÇARŞAMBA TİCARET BORSASI MESLEK YÜKSEKOKULU
BİLGİSAYAR PROGRAMCILIĞI ROGRAMI
2020-2021 ÖĞRETİM YILI BAHAR DÖNEMİ DERS DAĞILIM ÇİZELGESİ</t>
  </si>
  <si>
    <t>ONDOKUZ MAYIS ÜNİVERSİTESİ
ÇARŞAMBA TİCARET BORSASI MESLEK YÜKSEKOKULU
BİLGİ GÜVENLİĞİ HİZMETLERİ PROGRAMI
2020-2021 ÖĞRETİM YILI BAHAR DÖNEMİ DERS DAĞILIM ÇİZELGESİ</t>
  </si>
  <si>
    <t>ONDOKUZ MAYIS ÜNİVERSİTESİ
ÇARŞAMBA TİCARET BORSASI MESLEK YÜKSEKOKULU
BANKACILIK VE SİGORTACILIK PROGRAMI
2020-2021 ÖĞRETİM YILI BAHAR DÖNEMİ DERS DAĞILIM ÇİZELGESİ</t>
  </si>
  <si>
    <t>ONDOKUZ MAYIS ÜNİVERSİTESİ
ÇARŞAMBA TİCARET BORSASI MESLEK YÜKSEKOKULU
SOSYAL GÜVENLİK PROGRAMI
2020-2021 ÖĞRETİM YILI BAHAR DÖNEMİ DERS DAĞILIM ÇİZELGESİ</t>
  </si>
  <si>
    <t>ONDOKUZ MAYIS ÜNİVERSİTESİ
ÇARŞAMBA TİCARET BORSASI MESLEK YÜKSEKOKULU
MUHASEBE VE VERGİ UYGGULAMALARI PROGRAMI
2020-2021 ÖĞRETİM YILI BAHAR DÖNEMİ DERS DAĞILIM ÇİZELGESİ</t>
  </si>
  <si>
    <t>ONDOKUZ MAYIS ÜNİVERSİTESİ
ÇARŞAMBA TİCARET BORSASI MESLEK YÜKSEKOKULU
BÜRO YÖNETİMİ VE SEKRETERLİK HİZMETLERİ BÖLÜMÜ
ÇAĞRI MERKEZİ HİZMETLERİ PROGRAMI
2020-2021 ÖĞRETİM YILI BAHAR DÖNEMİ DERS DAĞILIM ÇİZELGESİ</t>
  </si>
  <si>
    <t>Öğr. Gör. Ömer YILMAZ</t>
  </si>
  <si>
    <t>Öğr. Gör. Dursun KIRMEMİŞ</t>
  </si>
  <si>
    <t>Öğr. Gör. Mürsel KAN</t>
  </si>
  <si>
    <t>Öğr. Gör. Seval ŞENGEZER</t>
  </si>
  <si>
    <t>Öğr. Gör. Abdulkadir ERYILMAZ</t>
  </si>
  <si>
    <t>Öğr. Gör. Elif ATAMAN</t>
  </si>
  <si>
    <t>Öğr. Gör. Serkan VARAN</t>
  </si>
  <si>
    <t>Öğr. Gör. Hakan Can ALTUNAY</t>
  </si>
  <si>
    <t>Öğr. Gör. Emre ENGİN</t>
  </si>
  <si>
    <t>Öğr. Gör. Sema BİLGİLİ</t>
  </si>
  <si>
    <t xml:space="preserve">                       Kişisel Ders Programıdır</t>
  </si>
  <si>
    <t>ÇARŞAMBA TİCARET BORSASI MESLEK YÜKSEKOKULU</t>
  </si>
  <si>
    <t>Finans - Bankacılık ve Sigortacılık Programı Bölüm Bşk.</t>
  </si>
  <si>
    <t>Öğr. Gör. Abdulkadir YILMAZ</t>
  </si>
  <si>
    <t>Mülkiyet Koruma ve Güvenlik Bölümü</t>
  </si>
  <si>
    <t>Dr. Öğretim Üyesi Evren ERGÜN</t>
  </si>
  <si>
    <t>Muhasebe ve Vergi Bölüm Bşk</t>
  </si>
  <si>
    <t>Bilgisayar Teknolojileri Bölüm Bşk</t>
  </si>
  <si>
    <t>Öğr. Gör. Aslı TOSYALI KARADAĞ</t>
  </si>
  <si>
    <t>I.SINIF GÜZ YARIYILI</t>
  </si>
  <si>
    <t>II.SINIF GÜZ YARIYILI</t>
  </si>
  <si>
    <t>D103</t>
  </si>
  <si>
    <t>D107</t>
  </si>
  <si>
    <t>LAB3</t>
  </si>
  <si>
    <t>SİM</t>
  </si>
  <si>
    <t>D101</t>
  </si>
  <si>
    <t>LAB1</t>
  </si>
  <si>
    <t>D105</t>
  </si>
  <si>
    <t>Derslik</t>
  </si>
  <si>
    <t>A201</t>
  </si>
  <si>
    <t>Öğr. Gör. Dr. A. Z. Ç. BAŞARAN</t>
  </si>
  <si>
    <t>Öğr. Gör. T. Cansu TOPALLI</t>
  </si>
  <si>
    <t>Öğr. Gör. N. YÖNDEMİR ÇALIŞKAN</t>
  </si>
  <si>
    <t>Öğr. Gör. M. Selçuk ÖZKAN</t>
  </si>
  <si>
    <t>Dr. Öğr. Üyesi Evren ERGÜN</t>
  </si>
  <si>
    <t>D102</t>
  </si>
  <si>
    <t>D106</t>
  </si>
  <si>
    <t>A202</t>
  </si>
  <si>
    <t>D108</t>
  </si>
  <si>
    <t>LAB2</t>
  </si>
  <si>
    <t>D201</t>
  </si>
  <si>
    <t>ONDOKUZ MAYIS ÜNİVERSİTESİ
ÇARŞAMBA TİCARET BORSASI MESLEK YÜKSEKOKULU
BANKA VE SİGORTACILIK PROGRAMI
2021-2022 ÖĞRETİM YILI GÜZ DÖNEMİ HAFTALIK DERS PROGRAMI</t>
  </si>
  <si>
    <t>ONDOKUZ MAYIS ÜNİVERSİTESİ
ÇARŞAMBA TİCARET BORSASI MESLEK YÜKSEKOKULU
ÇAĞRI MERKEZİ HİZMETLERİ PROGRAMI
2021-2022 ÖĞRETİM YILI GÜZ DÖNEMİ HAFTALIK DERS PROGRAMI</t>
  </si>
  <si>
    <t>ONDOKUZ MAYIS ÜNİVERSİTESİ
ÇARŞAMBA TİCARET BORSASI MESLEK YÜKSEKOKULU
BANKA VE SİGORTACILIK PROGRAMI İKİNCİ ÖĞRETİM
2021-2022 ÖĞRETİM YILI GÜZ DÖNEMİ HAFTALIK DERS PROGRAMI</t>
  </si>
  <si>
    <t>ONDOKUZ MAYIS ÜNİVERSİTESİ
ÇARŞAMBA TİCARET BORSASI MESLEK YÜKSEKOKULU
SOSYAL GÜVENLİK PROGRAMI
2021-2022 ÖĞRETİM YILI GÜZ DÖNEMİ HAFTALIK DERS PROGRAMI</t>
  </si>
  <si>
    <t>ONDOKUZ MAYIS ÜNİVERSİTESİ
ÇARŞAMBA TİCARET BORSASI MESLEK YÜKSEKOKULU
SOSYAL GÜVENLİK  PROGRAMI (II. ÖĞRETİM)
2021-2022 ÖĞRETİM YILI GÜZ DÖNEMİ HAFTALIK DERS PROGRAMI</t>
  </si>
  <si>
    <t>ONDOKUZ MAYIS ÜNİVERSİTESİ
ÇARŞAMBA TİCARET BORSASI MESLEK YÜKSEKOKULU
MUHASEBE VE VERGİ UYGULAMALARI PROGRAMI
2021-2022 ÖĞRETİM YILI GÜZ DÖNEMİ HAFTALIK DERS PROGRAMI</t>
  </si>
  <si>
    <t>ONDOKUZ MAYIS ÜNİVERSİTESİ
ÇARŞAMBA TİCARET BORSASI MESLEK YÜKSEKOKULU
BİLGİSAYAR PROGRAMCILIĞI PROGRAMI
2021-20212ÖĞRETİM YILI GÜZ DÖNEMİ HAFTALIK DERS PROGRAMI</t>
  </si>
  <si>
    <t>ONDOKUZ MAYIS ÜNİVERSİTESİ
ÇARŞAMBA TİCARET BORSASI MESLEK YÜKSEKOKULU
BİLİŞİM GÜVENLİĞİ TEKNOLOJİLERİ PROGRAMI
2021-2022 ÖĞRETİM YILI GÜZ DÖNEMİ HAFTALIK DERS PROGRAMI</t>
  </si>
  <si>
    <t xml:space="preserve"> </t>
  </si>
  <si>
    <t xml:space="preserve">                       Derslik Programıdır</t>
  </si>
  <si>
    <t>ÇM102</t>
  </si>
  <si>
    <t>Ticaret Hukuku</t>
  </si>
  <si>
    <t>ÇM104</t>
  </si>
  <si>
    <t>Ofis Programları II</t>
  </si>
  <si>
    <t>ÇM106</t>
  </si>
  <si>
    <t>Çağrı Merkezi Yönetimi II</t>
  </si>
  <si>
    <t>ÇM114</t>
  </si>
  <si>
    <t>ÇM116</t>
  </si>
  <si>
    <t>Çağrı Alma Tekniklerine Giriş</t>
  </si>
  <si>
    <t>ÇM108</t>
  </si>
  <si>
    <t>Kişilerarası İletişim</t>
  </si>
  <si>
    <t>ÇM122</t>
  </si>
  <si>
    <t>Temel ve Ticari Matematik</t>
  </si>
  <si>
    <t>ÇM202</t>
  </si>
  <si>
    <t>Çağrı Merkezleri İçin Temel Satış Teknikleri</t>
  </si>
  <si>
    <t>ÇM204</t>
  </si>
  <si>
    <t>İletişim ve İkna</t>
  </si>
  <si>
    <t>ÇM208</t>
  </si>
  <si>
    <t>İş ve Sosyal Güvenlik Hukuku</t>
  </si>
  <si>
    <t>ÇM210</t>
  </si>
  <si>
    <t>Mesleki Yazışmalar ve Hızlı Yazım Teknikleri</t>
  </si>
  <si>
    <t>ÇM212</t>
  </si>
  <si>
    <t>Çatışma ve Stres Yönetimi</t>
  </si>
  <si>
    <t>ÇM224</t>
  </si>
  <si>
    <t>ÇM216</t>
  </si>
  <si>
    <t>Finansal Hizmet Pazarlaması</t>
  </si>
  <si>
    <t>ÇM236</t>
  </si>
  <si>
    <t>Toplantı Zaman Yönetimi</t>
  </si>
  <si>
    <t>ÇM242</t>
  </si>
  <si>
    <t>BAN102</t>
  </si>
  <si>
    <t>BAN110</t>
  </si>
  <si>
    <t>BAN128</t>
  </si>
  <si>
    <t>BAN132</t>
  </si>
  <si>
    <t>BAN130</t>
  </si>
  <si>
    <t>BAN108</t>
  </si>
  <si>
    <t>BAN114</t>
  </si>
  <si>
    <t>BAN126</t>
  </si>
  <si>
    <t>BAN124</t>
  </si>
  <si>
    <t>Genel Muhasebe II</t>
  </si>
  <si>
    <t>İstatistik</t>
  </si>
  <si>
    <t>Finansal Yönetim</t>
  </si>
  <si>
    <t>Ticari Matematik</t>
  </si>
  <si>
    <t>Finansal Piyasalar ve Yat.Araçları</t>
  </si>
  <si>
    <t>Sigortacılık Branşları ve Teknikleri</t>
  </si>
  <si>
    <t>Ticaret ve Borçlar Hukuku</t>
  </si>
  <si>
    <t>Dr.Öğr. Üyesi Evren ERGÜN</t>
  </si>
  <si>
    <t>Öğr.Gör. Elif ATAMAN</t>
  </si>
  <si>
    <t>BAN234</t>
  </si>
  <si>
    <t>Uluslararası Bankacılık</t>
  </si>
  <si>
    <t>BAN252</t>
  </si>
  <si>
    <t>Acente Yönetimi</t>
  </si>
  <si>
    <t>BAN244</t>
  </si>
  <si>
    <t>Poliçe Üretim ve Sunum Teknikleri</t>
  </si>
  <si>
    <t>BAN246</t>
  </si>
  <si>
    <t>Temel Eksperlik Bilgileri</t>
  </si>
  <si>
    <t>BAN240</t>
  </si>
  <si>
    <t>Banka ve Sigorta İşl. Muhasebesi</t>
  </si>
  <si>
    <t>BAN254</t>
  </si>
  <si>
    <t>Mesleki Yazışmalar ve Hızlı Yaz.Tek.</t>
  </si>
  <si>
    <t>Öğr.Gör. Mustafa SOLMAZ</t>
  </si>
  <si>
    <t>SGP102</t>
  </si>
  <si>
    <t>Sosyal Güvenliğe Giriş</t>
  </si>
  <si>
    <t>SGP104</t>
  </si>
  <si>
    <t>SGP106</t>
  </si>
  <si>
    <t>Makro Ekonomi</t>
  </si>
  <si>
    <t>SGP108</t>
  </si>
  <si>
    <t>SGP110</t>
  </si>
  <si>
    <t>SGP112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</si>
  <si>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</si>
  <si>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</si>
  <si>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</si>
  <si>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</si>
  <si>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</si>
  <si>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</si>
  <si>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</si>
  <si>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</si>
  <si>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</si>
  <si>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</si>
  <si>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</si>
  <si>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</si>
  <si>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</si>
  <si>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</si>
  <si>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</si>
  <si>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Müşteri İlişkileri Yönetimi</t>
  </si>
  <si>
    <t>SGP218</t>
  </si>
  <si>
    <t>İnsan Kaynakları Yönetimi</t>
  </si>
  <si>
    <t>SGP220</t>
  </si>
  <si>
    <t>Muhasebe Denetimi</t>
  </si>
  <si>
    <t>MUV102</t>
  </si>
  <si>
    <t>GENEL MUHASEBE-II</t>
  </si>
  <si>
    <t>MUV104</t>
  </si>
  <si>
    <t>MAKRO EKONOMİ</t>
  </si>
  <si>
    <t>MUV106</t>
  </si>
  <si>
    <t>TİCARET HUKUKU</t>
  </si>
  <si>
    <t>MUV142</t>
  </si>
  <si>
    <t>VERGİ HUKUKU</t>
  </si>
  <si>
    <t>MUV144</t>
  </si>
  <si>
    <t>FİNANSAL YÖNETİM</t>
  </si>
  <si>
    <t>MUV146</t>
  </si>
  <si>
    <t>MUHASEBE DENETİMİ</t>
  </si>
  <si>
    <t>MUV148</t>
  </si>
  <si>
    <t>İŞ VE SOSYAL GÜVENLİK HUKUKU</t>
  </si>
  <si>
    <t>MUV110</t>
  </si>
  <si>
    <t>TİCARİ MATEMATİK</t>
  </si>
  <si>
    <t>MUV112</t>
  </si>
  <si>
    <t>OFİS PROGRAMLARI-II</t>
  </si>
  <si>
    <t>MUV212</t>
  </si>
  <si>
    <t>MUHASEBE UYGULAMALARI</t>
  </si>
  <si>
    <t>MUV258</t>
  </si>
  <si>
    <t>FİNANSAL YATIRIM ARAÇLARI</t>
  </si>
  <si>
    <t>MUV266</t>
  </si>
  <si>
    <t>İSTATİSTİK</t>
  </si>
  <si>
    <t>MUV268</t>
  </si>
  <si>
    <t>BORÇLAR HUKUKU</t>
  </si>
  <si>
    <t>MUV270</t>
  </si>
  <si>
    <t>MESLEKİ BELGLER VE YAZIŞMALAR</t>
  </si>
  <si>
    <t>MUV276</t>
  </si>
  <si>
    <t>BİLGİSAYARLI MUHASEBE</t>
  </si>
  <si>
    <t>MUV274</t>
  </si>
  <si>
    <t>SERMAYE PİYASASI VE BORSALAR</t>
  </si>
  <si>
    <t>BİP102</t>
  </si>
  <si>
    <t>BİP104</t>
  </si>
  <si>
    <t>Veri Tabanı-I</t>
  </si>
  <si>
    <t>BİP106</t>
  </si>
  <si>
    <t>Yazılım Mimarileri</t>
  </si>
  <si>
    <t>BİP110</t>
  </si>
  <si>
    <t>Bilgisayar Donanımı</t>
  </si>
  <si>
    <t>BİP122</t>
  </si>
  <si>
    <t>BİP126</t>
  </si>
  <si>
    <t>Web Editörü</t>
  </si>
  <si>
    <t>BİP252</t>
  </si>
  <si>
    <t>Görsel Programlama-II</t>
  </si>
  <si>
    <t>BİP254</t>
  </si>
  <si>
    <t>İnternet Programcılığı-II</t>
  </si>
  <si>
    <t>BİP256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</si>
  <si>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</si>
  <si>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</si>
  <si>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</si>
  <si>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</si>
  <si>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</si>
  <si>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</si>
  <si>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BGP102</t>
  </si>
  <si>
    <t>Java Programlama</t>
  </si>
  <si>
    <t>BGP104</t>
  </si>
  <si>
    <t>BGP106</t>
  </si>
  <si>
    <t>Veri Tabanı</t>
  </si>
  <si>
    <t>BGP108</t>
  </si>
  <si>
    <t>Bilgi ve Ağ Güvenliği</t>
  </si>
  <si>
    <t>BGP112</t>
  </si>
  <si>
    <t>BGP114</t>
  </si>
  <si>
    <t>Veri Yapıları ve Programlama</t>
  </si>
  <si>
    <t>BGP110</t>
  </si>
  <si>
    <t>Bilişim Hukuku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</si>
  <si>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</si>
  <si>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</si>
  <si>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</si>
  <si>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</si>
  <si>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</si>
  <si>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</si>
  <si>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</si>
  <si>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</si>
  <si>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</si>
  <si>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</si>
  <si>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BGP218</t>
  </si>
  <si>
    <t>Kriptoloji Algoritmaları</t>
  </si>
  <si>
    <t>BGP234</t>
  </si>
  <si>
    <t xml:space="preserve">Nesne Tabanlı Programlama-II </t>
  </si>
  <si>
    <t>15.00</t>
  </si>
  <si>
    <t>16.00</t>
  </si>
  <si>
    <t>Öğr.Gör. Serkan VARAN</t>
  </si>
  <si>
    <t>Öğr. Gör. Aslı Tosyalı Karadağ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</si>
</sst>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20"/>
      <color theme="0"/>
      <name val="Calibri"/>
      <family val="2"/>
      <charset val="162"/>
      <scheme val="minor"/>
    </font>
    <font>
      <sz val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 Narrow"/>
      <family val="2"/>
      <charset val="162"/>
    </font>
    <font>
      <sz val="11"/>
      <color theme="1"/>
      <name val="Arial"/>
      <family val="2"/>
      <charset val="162"/>
    </font>
    <font>
      <sz val="8"/>
      <name val="Calibri"/>
      <family val="2"/>
      <charset val="162"/>
      <scheme val="minor"/>
    </font>
    <font>
      <sz val="9"/>
      <name val="Arial"/>
      <family val="2"/>
      <charset val="162"/>
    </font>
    <font>
      <sz val="8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4" fillId="0" borderId="0"/>
  </cellStyleXfs>
  <cellXfs count="2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Fill="1"/>
    <xf numFmtId="0" fontId="0" fillId="0" borderId="10" xfId="0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vertical="center"/>
    </xf>
    <xf numFmtId="20" fontId="5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20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20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0" xfId="0" applyFont="1" applyAlignment="1">
      <alignment vertical="center" textRotation="90"/>
    </xf>
    <xf numFmtId="0" fontId="7" fillId="0" borderId="0" xfId="0" applyFont="1"/>
    <xf numFmtId="0" fontId="8" fillId="0" borderId="0" xfId="0" applyFont="1"/>
    <xf numFmtId="0" fontId="6" fillId="0" borderId="5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5" xfId="0" applyBorder="1"/>
    <xf numFmtId="0" fontId="0" fillId="0" borderId="26" xfId="0" applyBorder="1"/>
    <xf numFmtId="0" fontId="0" fillId="0" borderId="9" xfId="0" applyBorder="1"/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1" xfId="0" applyFont="1" applyBorder="1"/>
    <xf numFmtId="0" fontId="13" fillId="0" borderId="6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22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2" borderId="30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3" fillId="2" borderId="30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/>
    </xf>
    <xf numFmtId="0" fontId="11" fillId="0" borderId="15" xfId="0" applyFont="1" applyBorder="1"/>
    <xf numFmtId="0" fontId="11" fillId="0" borderId="14" xfId="0" applyFont="1" applyBorder="1"/>
    <xf numFmtId="0" fontId="11" fillId="0" borderId="14" xfId="0" applyFont="1" applyFill="1" applyBorder="1"/>
    <xf numFmtId="1" fontId="11" fillId="0" borderId="1" xfId="0" applyNumberFormat="1" applyFont="1" applyBorder="1" applyAlignment="1">
      <alignment horizontal="center"/>
    </xf>
    <xf numFmtId="0" fontId="11" fillId="0" borderId="1" xfId="2" applyFont="1" applyBorder="1"/>
    <xf numFmtId="0" fontId="11" fillId="0" borderId="18" xfId="0" applyFont="1" applyBorder="1"/>
    <xf numFmtId="0" fontId="13" fillId="2" borderId="11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vertical="center" textRotation="90"/>
    </xf>
    <xf numFmtId="0" fontId="5" fillId="0" borderId="0" xfId="0" applyFont="1"/>
    <xf numFmtId="0" fontId="5" fillId="0" borderId="34" xfId="0" applyFont="1" applyBorder="1" applyAlignment="1">
      <alignment vertical="center" textRotation="90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 textRotation="90"/>
    </xf>
    <xf numFmtId="20" fontId="5" fillId="0" borderId="10" xfId="0" applyNumberFormat="1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vertical="center"/>
    </xf>
    <xf numFmtId="0" fontId="6" fillId="0" borderId="35" xfId="0" applyFont="1" applyBorder="1" applyAlignment="1" applyProtection="1">
      <alignment vertical="center"/>
      <protection locked="0"/>
    </xf>
    <xf numFmtId="20" fontId="5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vertical="center"/>
    </xf>
    <xf numFmtId="20" fontId="5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0" borderId="36" xfId="0" applyFont="1" applyBorder="1" applyAlignment="1" applyProtection="1">
      <alignment vertical="center"/>
      <protection locked="0"/>
    </xf>
    <xf numFmtId="0" fontId="6" fillId="6" borderId="1" xfId="0" applyFont="1" applyFill="1" applyBorder="1" applyAlignment="1">
      <alignment vertical="center"/>
    </xf>
    <xf numFmtId="20" fontId="5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 applyProtection="1">
      <alignment vertical="center"/>
      <protection locked="0"/>
    </xf>
    <xf numFmtId="0" fontId="6" fillId="4" borderId="14" xfId="0" applyFont="1" applyFill="1" applyBorder="1" applyAlignment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20" fontId="5" fillId="6" borderId="5" xfId="0" applyNumberFormat="1" applyFont="1" applyFill="1" applyBorder="1" applyAlignment="1">
      <alignment vertical="center"/>
    </xf>
    <xf numFmtId="0" fontId="6" fillId="6" borderId="5" xfId="0" applyFont="1" applyFill="1" applyBorder="1" applyAlignment="1" applyProtection="1">
      <alignment vertical="center"/>
      <protection locked="0"/>
    </xf>
    <xf numFmtId="20" fontId="5" fillId="6" borderId="8" xfId="0" applyNumberFormat="1" applyFont="1" applyFill="1" applyBorder="1" applyAlignment="1">
      <alignment vertical="center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15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>
      <alignment vertical="center" textRotation="90"/>
    </xf>
    <xf numFmtId="0" fontId="5" fillId="0" borderId="26" xfId="0" applyFont="1" applyBorder="1" applyAlignment="1">
      <alignment vertical="center"/>
    </xf>
    <xf numFmtId="0" fontId="15" fillId="0" borderId="1" xfId="0" applyFont="1" applyFill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horizontal="left" vertical="top" wrapText="1"/>
    </xf>
    <xf numFmtId="0" fontId="15" fillId="0" borderId="1" xfId="0" applyFont="1" applyBorder="1"/>
    <xf numFmtId="0" fontId="15" fillId="0" borderId="1" xfId="0" applyFont="1" applyFill="1" applyBorder="1" applyAlignment="1">
      <alignment horizontal="justify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1" fillId="0" borderId="5" xfId="1" applyFont="1" applyBorder="1" applyAlignment="1">
      <alignment horizontal="left" vertical="center"/>
    </xf>
    <xf numFmtId="0" fontId="11" fillId="0" borderId="38" xfId="0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9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3" fillId="0" borderId="1" xfId="1" applyFont="1" applyBorder="1" applyProtection="1">
      <protection locked="0"/>
    </xf>
    <xf numFmtId="0" fontId="13" fillId="0" borderId="1" xfId="1" applyFont="1" applyBorder="1" applyAlignment="1" applyProtection="1">
      <alignment horizontal="left"/>
      <protection locked="0"/>
    </xf>
    <xf numFmtId="0" fontId="13" fillId="0" borderId="1" xfId="1" applyFont="1" applyBorder="1" applyAlignment="1" applyProtection="1">
      <alignment horizontal="justify" wrapText="1"/>
      <protection locked="0"/>
    </xf>
    <xf numFmtId="0" fontId="17" fillId="0" borderId="1" xfId="0" applyFont="1" applyBorder="1" applyAlignment="1" applyProtection="1">
      <alignment horizontal="justify"/>
      <protection locked="0"/>
    </xf>
    <xf numFmtId="0" fontId="13" fillId="2" borderId="4" xfId="0" applyFont="1" applyFill="1" applyBorder="1" applyAlignment="1">
      <alignment horizontal="center" vertical="center"/>
    </xf>
    <xf numFmtId="0" fontId="11" fillId="0" borderId="13" xfId="0" applyFont="1" applyBorder="1"/>
    <xf numFmtId="0" fontId="3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 textRotation="90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 textRotation="90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20" fontId="5" fillId="0" borderId="1" xfId="0" applyNumberFormat="1" applyFont="1" applyFill="1" applyBorder="1" applyAlignment="1">
      <alignment vertical="center"/>
    </xf>
    <xf numFmtId="0" fontId="5" fillId="0" borderId="41" xfId="0" applyFont="1" applyBorder="1" applyAlignment="1">
      <alignment vertical="center"/>
    </xf>
    <xf numFmtId="20" fontId="5" fillId="0" borderId="4" xfId="0" applyNumberFormat="1" applyFont="1" applyBorder="1" applyAlignment="1">
      <alignment vertical="center"/>
    </xf>
    <xf numFmtId="20" fontId="5" fillId="0" borderId="6" xfId="0" applyNumberFormat="1" applyFont="1" applyBorder="1" applyAlignment="1">
      <alignment vertical="center"/>
    </xf>
    <xf numFmtId="20" fontId="5" fillId="0" borderId="7" xfId="0" applyNumberFormat="1" applyFont="1" applyBorder="1" applyAlignment="1">
      <alignment vertical="center"/>
    </xf>
    <xf numFmtId="0" fontId="13" fillId="0" borderId="5" xfId="1" applyFont="1" applyBorder="1" applyAlignment="1" applyProtection="1">
      <alignment horizontal="left"/>
      <protection locked="0"/>
    </xf>
    <xf numFmtId="0" fontId="17" fillId="0" borderId="5" xfId="0" applyFont="1" applyBorder="1" applyAlignment="1" applyProtection="1">
      <alignment horizontal="justify"/>
      <protection locked="0"/>
    </xf>
    <xf numFmtId="0" fontId="11" fillId="0" borderId="1" xfId="0" applyFont="1" applyBorder="1" applyAlignment="1">
      <alignment vertical="center"/>
    </xf>
    <xf numFmtId="49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3" fillId="2" borderId="4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center"/>
    </xf>
    <xf numFmtId="0" fontId="5" fillId="0" borderId="27" xfId="0" applyFont="1" applyBorder="1" applyAlignment="1">
      <alignment vertical="center"/>
    </xf>
    <xf numFmtId="0" fontId="6" fillId="6" borderId="39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6" fillId="6" borderId="12" xfId="0" applyFont="1" applyFill="1" applyBorder="1" applyAlignment="1" applyProtection="1">
      <alignment vertical="center"/>
      <protection locked="0"/>
    </xf>
    <xf numFmtId="20" fontId="5" fillId="0" borderId="26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20" fontId="5" fillId="6" borderId="26" xfId="0" applyNumberFormat="1" applyFont="1" applyFill="1" applyBorder="1" applyAlignment="1">
      <alignment vertical="center"/>
    </xf>
    <xf numFmtId="0" fontId="6" fillId="6" borderId="26" xfId="0" applyFont="1" applyFill="1" applyBorder="1" applyAlignment="1" applyProtection="1">
      <alignment vertical="center"/>
      <protection locked="0"/>
    </xf>
    <xf numFmtId="0" fontId="6" fillId="6" borderId="27" xfId="0" applyFont="1" applyFill="1" applyBorder="1" applyAlignment="1" applyProtection="1">
      <alignment vertical="center"/>
      <protection locked="0"/>
    </xf>
    <xf numFmtId="0" fontId="6" fillId="6" borderId="28" xfId="0" applyFont="1" applyFill="1" applyBorder="1" applyAlignment="1" applyProtection="1">
      <alignment vertical="center"/>
      <protection locked="0"/>
    </xf>
    <xf numFmtId="20" fontId="5" fillId="6" borderId="10" xfId="0" applyNumberFormat="1" applyFont="1" applyFill="1" applyBorder="1" applyAlignment="1">
      <alignment vertical="center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8" xfId="0" applyFont="1" applyFill="1" applyBorder="1" applyAlignment="1" applyProtection="1">
      <alignment vertical="center"/>
      <protection locked="0"/>
    </xf>
    <xf numFmtId="0" fontId="6" fillId="6" borderId="38" xfId="0" applyFont="1" applyFill="1" applyBorder="1" applyAlignment="1" applyProtection="1">
      <alignment vertical="center"/>
      <protection locked="0"/>
    </xf>
    <xf numFmtId="0" fontId="6" fillId="0" borderId="0" xfId="0" quotePrefix="1" applyFont="1" applyAlignment="1">
      <alignment vertical="center"/>
    </xf>
    <xf numFmtId="0" fontId="20" fillId="0" borderId="1" xfId="1" applyFont="1" applyBorder="1" applyAlignment="1" applyProtection="1">
      <alignment horizontal="justify" wrapText="1"/>
      <protection locked="0"/>
    </xf>
    <xf numFmtId="0" fontId="11" fillId="0" borderId="8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" fontId="13" fillId="2" borderId="1" xfId="0" applyNumberFormat="1" applyFont="1" applyFill="1" applyBorder="1" applyAlignment="1">
      <alignment horizontal="center" vertical="center"/>
    </xf>
    <xf numFmtId="20" fontId="5" fillId="0" borderId="5" xfId="0" applyNumberFormat="1" applyFont="1" applyBorder="1" applyAlignment="1">
      <alignment horizontal="right" vertical="center"/>
    </xf>
    <xf numFmtId="20" fontId="5" fillId="0" borderId="1" xfId="0" applyNumberFormat="1" applyFont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M$15" fmlaRange="$M$16:$M$40" noThreeD="1" sel="6" val="5"/>
</file>

<file path=xl/ctrlProps/ctrlProp2.xml><?xml version="1.0" encoding="utf-8"?>
<formControlPr xmlns="http://schemas.microsoft.com/office/spreadsheetml/2009/9/main" objectType="Drop" dropLines="20" dropStyle="combo" dx="22" fmlaLink="$M$15" fmlaRange="$M$16:$M$40" noThreeD="1" sel="5" val="3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&#199;M%20BAHAR%20YARIYILI%20DERS%20DA&#286;ILIMI.xlsx#SOSG&#220;VP!A1" TargetMode="External"/><Relationship Id="rId13" Type="http://schemas.openxmlformats.org/officeDocument/2006/relationships/hyperlink" Target="&#199;M%20BAHAR%20YARIYILI%20DERS%20DA&#286;ILIMI.xlsx#&#199;A&#286;RIP!A1" TargetMode="External"/><Relationship Id="rId3" Type="http://schemas.openxmlformats.org/officeDocument/2006/relationships/hyperlink" Target="&#199;M%20BAHAR%20YARIYILI%20DERS%20DA&#286;ILIMI.xlsx#SOSG&#220;V!A1" TargetMode="External"/><Relationship Id="rId7" Type="http://schemas.openxmlformats.org/officeDocument/2006/relationships/hyperlink" Target="&#199;M%20BAHAR%20YARIYILI%20DERS%20DA&#286;ILIMI.xlsx#BANKA2&#214;P!A1" TargetMode="External"/><Relationship Id="rId12" Type="http://schemas.openxmlformats.org/officeDocument/2006/relationships/hyperlink" Target="&#199;M%20BAHAR%20YARIYILI%20DERS%20DA&#286;ILIMI.xlsx#B&#304;LG&#220;VPROG!A1" TargetMode="External"/><Relationship Id="rId2" Type="http://schemas.openxmlformats.org/officeDocument/2006/relationships/hyperlink" Target="&#199;M%20BAHAR%20YARIYILI%20DERS%20DA&#286;ILIMI.xlsx#'BANKA '!A1" TargetMode="External"/><Relationship Id="rId1" Type="http://schemas.openxmlformats.org/officeDocument/2006/relationships/hyperlink" Target="&#199;M%20BAHAR%20YARIYILI%20DERS%20DA&#286;ILIMI.xlsx#&#199;A&#286;RI!A1" TargetMode="External"/><Relationship Id="rId6" Type="http://schemas.openxmlformats.org/officeDocument/2006/relationships/hyperlink" Target="&#199;M%20BAHAR%20YARIYILI%20DERS%20DA&#286;ILIMI.xlsx#B&#304;LG&#220;V!A1" TargetMode="External"/><Relationship Id="rId11" Type="http://schemas.openxmlformats.org/officeDocument/2006/relationships/hyperlink" Target="&#199;M%20BAHAR%20YARIYILI%20DERS%20DA&#286;ILIMI.xlsx#B&#304;LGPROG!A1" TargetMode="External"/><Relationship Id="rId5" Type="http://schemas.openxmlformats.org/officeDocument/2006/relationships/hyperlink" Target="&#199;M%20BAHAR%20YARIYILI%20DERS%20DA&#286;ILIMI.xlsx#B&#304;LPROG!A1" TargetMode="External"/><Relationship Id="rId15" Type="http://schemas.openxmlformats.org/officeDocument/2006/relationships/hyperlink" Target="&#199;M%20BAHAR%20YARIYILI%20DERS%20DA&#286;ILIMI.xlsx#&#214;&#286;RELEMANI!A1" TargetMode="External"/><Relationship Id="rId10" Type="http://schemas.openxmlformats.org/officeDocument/2006/relationships/hyperlink" Target="&#199;M%20BAHAR%20YARIYILI%20DERS%20DA&#286;ILIMI.xlsx#MUHPROG!A1" TargetMode="External"/><Relationship Id="rId4" Type="http://schemas.openxmlformats.org/officeDocument/2006/relationships/hyperlink" Target="&#199;M%20BAHAR%20YARIYILI%20DERS%20DA&#286;ILIMI.xlsx#MUHASEBE!A1" TargetMode="External"/><Relationship Id="rId9" Type="http://schemas.openxmlformats.org/officeDocument/2006/relationships/hyperlink" Target="&#199;M%20BAHAR%20YARIYILI%20DERS%20DA&#286;ILIMI.xlsx#SOSG&#220;V2&#214;P!A1" TargetMode="External"/><Relationship Id="rId14" Type="http://schemas.openxmlformats.org/officeDocument/2006/relationships/hyperlink" Target="&#199;M%20BAHAR%20YARIYILI%20DERS%20DA&#286;ILIMI.xlsx#BANKAP!A1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5</xdr:row>
      <xdr:rowOff>3176</xdr:rowOff>
    </xdr:from>
    <xdr:to>
      <xdr:col>13</xdr:col>
      <xdr:colOff>81599</xdr:colOff>
      <xdr:row>6</xdr:row>
      <xdr:rowOff>117476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86399" y="1101726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Çağrı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9</xdr:col>
      <xdr:colOff>6349</xdr:colOff>
      <xdr:row>6</xdr:row>
      <xdr:rowOff>184150</xdr:rowOff>
    </xdr:from>
    <xdr:to>
      <xdr:col>13</xdr:col>
      <xdr:colOff>87949</xdr:colOff>
      <xdr:row>8</xdr:row>
      <xdr:rowOff>107950</xdr:rowOff>
    </xdr:to>
    <xdr:sp macro="" textlink="">
      <xdr:nvSpPr>
        <xdr:cNvPr id="4" name="Dikdört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92749" y="14732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aseline="0"/>
            <a:t>Banka Ders ve Hocalarını Gir.</a:t>
          </a:r>
          <a:endParaRPr lang="tr-TR" sz="1100"/>
        </a:p>
      </xdr:txBody>
    </xdr:sp>
    <xdr:clientData/>
  </xdr:twoCellAnchor>
  <xdr:twoCellAnchor>
    <xdr:from>
      <xdr:col>9</xdr:col>
      <xdr:colOff>6350</xdr:colOff>
      <xdr:row>8</xdr:row>
      <xdr:rowOff>184150</xdr:rowOff>
    </xdr:from>
    <xdr:to>
      <xdr:col>13</xdr:col>
      <xdr:colOff>87950</xdr:colOff>
      <xdr:row>10</xdr:row>
      <xdr:rowOff>107950</xdr:rowOff>
    </xdr:to>
    <xdr:sp macro="" textlink="">
      <xdr:nvSpPr>
        <xdr:cNvPr id="5" name="Dikdört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92750" y="18542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>
              <a:latin typeface="+mn-lt"/>
              <a:cs typeface="Arial" panose="020B0604020202020204" pitchFamily="34" charset="0"/>
            </a:rPr>
            <a:t>Sosyal</a:t>
          </a:r>
          <a:r>
            <a:rPr lang="tr-TR" sz="1100" baseline="0">
              <a:latin typeface="+mn-lt"/>
              <a:cs typeface="Arial" panose="020B0604020202020204" pitchFamily="34" charset="0"/>
            </a:rPr>
            <a:t> Güvenlik Ders ve Hocalarını Gir</a:t>
          </a:r>
        </a:p>
        <a:p>
          <a:pPr algn="ctr"/>
          <a:endParaRPr lang="tr-TR" sz="1100"/>
        </a:p>
      </xdr:txBody>
    </xdr:sp>
    <xdr:clientData/>
  </xdr:twoCellAnchor>
  <xdr:twoCellAnchor>
    <xdr:from>
      <xdr:col>9</xdr:col>
      <xdr:colOff>6349</xdr:colOff>
      <xdr:row>10</xdr:row>
      <xdr:rowOff>168275</xdr:rowOff>
    </xdr:from>
    <xdr:to>
      <xdr:col>13</xdr:col>
      <xdr:colOff>87949</xdr:colOff>
      <xdr:row>12</xdr:row>
      <xdr:rowOff>92075</xdr:rowOff>
    </xdr:to>
    <xdr:sp macro="" textlink="">
      <xdr:nvSpPr>
        <xdr:cNvPr id="6" name="Dikdört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92749" y="2219325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Muhasebe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9</xdr:col>
      <xdr:colOff>12699</xdr:colOff>
      <xdr:row>12</xdr:row>
      <xdr:rowOff>152400</xdr:rowOff>
    </xdr:from>
    <xdr:to>
      <xdr:col>13</xdr:col>
      <xdr:colOff>94299</xdr:colOff>
      <xdr:row>14</xdr:row>
      <xdr:rowOff>76200</xdr:rowOff>
    </xdr:to>
    <xdr:sp macro="" textlink="">
      <xdr:nvSpPr>
        <xdr:cNvPr id="7" name="Dikdört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99099" y="258445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Bilgisayar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8</xdr:col>
      <xdr:colOff>606425</xdr:colOff>
      <xdr:row>14</xdr:row>
      <xdr:rowOff>136525</xdr:rowOff>
    </xdr:from>
    <xdr:to>
      <xdr:col>13</xdr:col>
      <xdr:colOff>78425</xdr:colOff>
      <xdr:row>16</xdr:row>
      <xdr:rowOff>60325</xdr:rowOff>
    </xdr:to>
    <xdr:sp macro="" textlink="">
      <xdr:nvSpPr>
        <xdr:cNvPr id="8" name="Dikdörtgen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83225" y="2949575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Bilgi</a:t>
          </a:r>
          <a:r>
            <a:rPr lang="tr-TR" sz="1100" baseline="0"/>
            <a:t> Güvenliği Ders ve Hocalarına Gir</a:t>
          </a:r>
          <a:endParaRPr lang="tr-TR" sz="1100"/>
        </a:p>
      </xdr:txBody>
    </xdr:sp>
    <xdr:clientData/>
  </xdr:twoCellAnchor>
  <xdr:twoCellAnchor>
    <xdr:from>
      <xdr:col>1</xdr:col>
      <xdr:colOff>0</xdr:colOff>
      <xdr:row>9</xdr:row>
      <xdr:rowOff>9525</xdr:rowOff>
    </xdr:from>
    <xdr:to>
      <xdr:col>6</xdr:col>
      <xdr:colOff>12000</xdr:colOff>
      <xdr:row>10</xdr:row>
      <xdr:rowOff>123825</xdr:rowOff>
    </xdr:to>
    <xdr:sp macro="" textlink="">
      <xdr:nvSpPr>
        <xdr:cNvPr id="9" name="Dikdörtgen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9600" y="172402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Banka</a:t>
          </a:r>
          <a:r>
            <a:rPr lang="tr-TR" sz="1100" baseline="0"/>
            <a:t> ve Sigortacılık Haftalık Ders Programı İÖ</a:t>
          </a:r>
          <a:endParaRPr lang="tr-TR" sz="1100"/>
        </a:p>
      </xdr:txBody>
    </xdr:sp>
    <xdr:clientData/>
  </xdr:twoCellAnchor>
  <xdr:twoCellAnchor>
    <xdr:from>
      <xdr:col>1</xdr:col>
      <xdr:colOff>0</xdr:colOff>
      <xdr:row>10</xdr:row>
      <xdr:rowOff>180975</xdr:rowOff>
    </xdr:from>
    <xdr:to>
      <xdr:col>6</xdr:col>
      <xdr:colOff>12000</xdr:colOff>
      <xdr:row>12</xdr:row>
      <xdr:rowOff>104775</xdr:rowOff>
    </xdr:to>
    <xdr:sp macro="" textlink="">
      <xdr:nvSpPr>
        <xdr:cNvPr id="10" name="Dikdörtgen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09600" y="20859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Sosyal</a:t>
          </a:r>
          <a:r>
            <a:rPr lang="tr-TR" sz="1100" baseline="0"/>
            <a:t> Güvenlik  Haftalık Ders Programı</a:t>
          </a:r>
          <a:endParaRPr lang="tr-TR" sz="1100"/>
        </a:p>
      </xdr:txBody>
    </xdr:sp>
    <xdr:clientData/>
  </xdr:twoCellAnchor>
  <xdr:twoCellAnchor>
    <xdr:from>
      <xdr:col>1</xdr:col>
      <xdr:colOff>0</xdr:colOff>
      <xdr:row>12</xdr:row>
      <xdr:rowOff>171450</xdr:rowOff>
    </xdr:from>
    <xdr:to>
      <xdr:col>6</xdr:col>
      <xdr:colOff>12000</xdr:colOff>
      <xdr:row>14</xdr:row>
      <xdr:rowOff>95250</xdr:rowOff>
    </xdr:to>
    <xdr:sp macro="" textlink="">
      <xdr:nvSpPr>
        <xdr:cNvPr id="11" name="Dikdörtgen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09600" y="245745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Sosyal</a:t>
          </a:r>
          <a:r>
            <a:rPr lang="tr-TR" sz="1100" baseline="0"/>
            <a:t> Güvenlik Ders Haftalık Programı İÖ</a:t>
          </a:r>
          <a:endParaRPr lang="tr-TR" sz="1100"/>
        </a:p>
      </xdr:txBody>
    </xdr:sp>
    <xdr:clientData/>
  </xdr:twoCellAnchor>
  <xdr:twoCellAnchor>
    <xdr:from>
      <xdr:col>0</xdr:col>
      <xdr:colOff>600075</xdr:colOff>
      <xdr:row>14</xdr:row>
      <xdr:rowOff>161925</xdr:rowOff>
    </xdr:from>
    <xdr:to>
      <xdr:col>6</xdr:col>
      <xdr:colOff>2475</xdr:colOff>
      <xdr:row>16</xdr:row>
      <xdr:rowOff>85725</xdr:rowOff>
    </xdr:to>
    <xdr:sp macro="" textlink="">
      <xdr:nvSpPr>
        <xdr:cNvPr id="12" name="Dikdörtgen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0075" y="282892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Muhasebe Programı</a:t>
          </a:r>
          <a:r>
            <a:rPr lang="tr-TR" sz="1100" baseline="0"/>
            <a:t>  Haftalık Ders Programı</a:t>
          </a:r>
          <a:endParaRPr lang="tr-TR" sz="1100"/>
        </a:p>
      </xdr:txBody>
    </xdr:sp>
    <xdr:clientData/>
  </xdr:twoCellAnchor>
  <xdr:twoCellAnchor>
    <xdr:from>
      <xdr:col>0</xdr:col>
      <xdr:colOff>590550</xdr:colOff>
      <xdr:row>16</xdr:row>
      <xdr:rowOff>152400</xdr:rowOff>
    </xdr:from>
    <xdr:to>
      <xdr:col>5</xdr:col>
      <xdr:colOff>602550</xdr:colOff>
      <xdr:row>18</xdr:row>
      <xdr:rowOff>76200</xdr:rowOff>
    </xdr:to>
    <xdr:sp macro="" textlink="">
      <xdr:nvSpPr>
        <xdr:cNvPr id="13" name="Dikdörtgen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90550" y="320040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Bilgisayar</a:t>
          </a:r>
          <a:r>
            <a:rPr lang="tr-TR" sz="1100" baseline="0"/>
            <a:t> Programcılğı Haftalık Ders Programı</a:t>
          </a:r>
          <a:endParaRPr lang="tr-TR" sz="1100"/>
        </a:p>
      </xdr:txBody>
    </xdr:sp>
    <xdr:clientData/>
  </xdr:twoCellAnchor>
  <xdr:twoCellAnchor>
    <xdr:from>
      <xdr:col>0</xdr:col>
      <xdr:colOff>590550</xdr:colOff>
      <xdr:row>18</xdr:row>
      <xdr:rowOff>142875</xdr:rowOff>
    </xdr:from>
    <xdr:to>
      <xdr:col>5</xdr:col>
      <xdr:colOff>602550</xdr:colOff>
      <xdr:row>20</xdr:row>
      <xdr:rowOff>66675</xdr:rowOff>
    </xdr:to>
    <xdr:sp macro="" textlink="">
      <xdr:nvSpPr>
        <xdr:cNvPr id="14" name="Dikdörtgen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0550" y="35718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Bilgi</a:t>
          </a:r>
          <a:r>
            <a:rPr lang="tr-TR" sz="1100" baseline="0"/>
            <a:t> Güvenliği Haftalık Ders Programı</a:t>
          </a:r>
          <a:endParaRPr lang="tr-TR" sz="1100"/>
        </a:p>
      </xdr:txBody>
    </xdr:sp>
    <xdr:clientData/>
  </xdr:twoCellAnchor>
  <xdr:twoCellAnchor>
    <xdr:from>
      <xdr:col>0</xdr:col>
      <xdr:colOff>600074</xdr:colOff>
      <xdr:row>5</xdr:row>
      <xdr:rowOff>28575</xdr:rowOff>
    </xdr:from>
    <xdr:to>
      <xdr:col>6</xdr:col>
      <xdr:colOff>2474</xdr:colOff>
      <xdr:row>6</xdr:row>
      <xdr:rowOff>142875</xdr:rowOff>
    </xdr:to>
    <xdr:sp macro="" textlink="">
      <xdr:nvSpPr>
        <xdr:cNvPr id="15" name="Dikdörtgen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0074" y="9810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Çağrı</a:t>
          </a:r>
          <a:r>
            <a:rPr lang="tr-TR" sz="1100" baseline="0"/>
            <a:t> Merkezi  Hizmetleri Haftalık Ders Programı</a:t>
          </a:r>
          <a:endParaRPr lang="tr-TR" sz="1100"/>
        </a:p>
      </xdr:txBody>
    </xdr:sp>
    <xdr:clientData/>
  </xdr:twoCellAnchor>
  <xdr:twoCellAnchor>
    <xdr:from>
      <xdr:col>0</xdr:col>
      <xdr:colOff>609599</xdr:colOff>
      <xdr:row>7</xdr:row>
      <xdr:rowOff>19050</xdr:rowOff>
    </xdr:from>
    <xdr:to>
      <xdr:col>6</xdr:col>
      <xdr:colOff>11999</xdr:colOff>
      <xdr:row>8</xdr:row>
      <xdr:rowOff>133350</xdr:rowOff>
    </xdr:to>
    <xdr:sp macro="" textlink="">
      <xdr:nvSpPr>
        <xdr:cNvPr id="17" name="Dikdörtgen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09599" y="135255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Banka</a:t>
          </a:r>
          <a:r>
            <a:rPr lang="tr-TR" sz="1100" baseline="0"/>
            <a:t> ve Sigortacılık Haftalık Ders Programı</a:t>
          </a:r>
          <a:endParaRPr lang="tr-TR" sz="1100"/>
        </a:p>
      </xdr:txBody>
    </xdr:sp>
    <xdr:clientData/>
  </xdr:twoCellAnchor>
  <xdr:twoCellAnchor>
    <xdr:from>
      <xdr:col>9</xdr:col>
      <xdr:colOff>0</xdr:colOff>
      <xdr:row>17</xdr:row>
      <xdr:rowOff>133350</xdr:rowOff>
    </xdr:from>
    <xdr:to>
      <xdr:col>13</xdr:col>
      <xdr:colOff>81600</xdr:colOff>
      <xdr:row>19</xdr:row>
      <xdr:rowOff>57150</xdr:rowOff>
    </xdr:to>
    <xdr:sp macro="" textlink="">
      <xdr:nvSpPr>
        <xdr:cNvPr id="16" name="Dikdörtgen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486400" y="35179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Öğretim</a:t>
          </a:r>
          <a:r>
            <a:rPr lang="tr-TR" sz="1100" baseline="0"/>
            <a:t> Elemanları Kişisel Programları</a:t>
          </a:r>
          <a:endParaRPr lang="tr-T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55562</xdr:colOff>
      <xdr:row>3</xdr:row>
      <xdr:rowOff>23813</xdr:rowOff>
    </xdr:from>
    <xdr:to>
      <xdr:col>15</xdr:col>
      <xdr:colOff>4762</xdr:colOff>
      <xdr:row>5</xdr:row>
      <xdr:rowOff>58738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509000" y="642938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103187</xdr:colOff>
      <xdr:row>1</xdr:row>
      <xdr:rowOff>71437</xdr:rowOff>
    </xdr:from>
    <xdr:to>
      <xdr:col>2</xdr:col>
      <xdr:colOff>293688</xdr:colOff>
      <xdr:row>1</xdr:row>
      <xdr:rowOff>597592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1437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39686</xdr:colOff>
      <xdr:row>1</xdr:row>
      <xdr:rowOff>15875</xdr:rowOff>
    </xdr:from>
    <xdr:to>
      <xdr:col>13</xdr:col>
      <xdr:colOff>600075</xdr:colOff>
      <xdr:row>3</xdr:row>
      <xdr:rowOff>50800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20124" y="650875"/>
          <a:ext cx="1171576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79374</xdr:colOff>
      <xdr:row>0</xdr:row>
      <xdr:rowOff>55562</xdr:rowOff>
    </xdr:from>
    <xdr:to>
      <xdr:col>2</xdr:col>
      <xdr:colOff>269875</xdr:colOff>
      <xdr:row>0</xdr:row>
      <xdr:rowOff>581717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55562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</xdr:row>
      <xdr:rowOff>39687</xdr:rowOff>
    </xdr:from>
    <xdr:to>
      <xdr:col>15</xdr:col>
      <xdr:colOff>12700</xdr:colOff>
      <xdr:row>3</xdr:row>
      <xdr:rowOff>74612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516938" y="642937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103187</xdr:colOff>
      <xdr:row>0</xdr:row>
      <xdr:rowOff>39687</xdr:rowOff>
    </xdr:from>
    <xdr:to>
      <xdr:col>2</xdr:col>
      <xdr:colOff>293688</xdr:colOff>
      <xdr:row>0</xdr:row>
      <xdr:rowOff>565842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9687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</xdr:colOff>
      <xdr:row>2</xdr:row>
      <xdr:rowOff>7937</xdr:rowOff>
    </xdr:from>
    <xdr:to>
      <xdr:col>14</xdr:col>
      <xdr:colOff>584200</xdr:colOff>
      <xdr:row>4</xdr:row>
      <xdr:rowOff>42862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913812" y="801687"/>
          <a:ext cx="1171576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87312</xdr:colOff>
      <xdr:row>1</xdr:row>
      <xdr:rowOff>182563</xdr:rowOff>
    </xdr:from>
    <xdr:to>
      <xdr:col>2</xdr:col>
      <xdr:colOff>277813</xdr:colOff>
      <xdr:row>1</xdr:row>
      <xdr:rowOff>708718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82563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79375</xdr:colOff>
      <xdr:row>1</xdr:row>
      <xdr:rowOff>15875</xdr:rowOff>
    </xdr:from>
    <xdr:to>
      <xdr:col>15</xdr:col>
      <xdr:colOff>28575</xdr:colOff>
      <xdr:row>3</xdr:row>
      <xdr:rowOff>50800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691563" y="690563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95249</xdr:colOff>
      <xdr:row>0</xdr:row>
      <xdr:rowOff>103188</xdr:rowOff>
    </xdr:from>
    <xdr:to>
      <xdr:col>2</xdr:col>
      <xdr:colOff>285750</xdr:colOff>
      <xdr:row>0</xdr:row>
      <xdr:rowOff>629343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" y="103188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71437</xdr:colOff>
      <xdr:row>1</xdr:row>
      <xdr:rowOff>39689</xdr:rowOff>
    </xdr:from>
    <xdr:to>
      <xdr:col>14</xdr:col>
      <xdr:colOff>20637</xdr:colOff>
      <xdr:row>3</xdr:row>
      <xdr:rowOff>74614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540750" y="690564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95249</xdr:colOff>
      <xdr:row>0</xdr:row>
      <xdr:rowOff>87313</xdr:rowOff>
    </xdr:from>
    <xdr:to>
      <xdr:col>2</xdr:col>
      <xdr:colOff>285750</xdr:colOff>
      <xdr:row>0</xdr:row>
      <xdr:rowOff>613468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" y="87313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</xdr:row>
          <xdr:rowOff>142875</xdr:rowOff>
        </xdr:from>
        <xdr:to>
          <xdr:col>9</xdr:col>
          <xdr:colOff>685800</xdr:colOff>
          <xdr:row>3</xdr:row>
          <xdr:rowOff>219075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1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246062</xdr:colOff>
      <xdr:row>0</xdr:row>
      <xdr:rowOff>79376</xdr:rowOff>
    </xdr:from>
    <xdr:to>
      <xdr:col>3</xdr:col>
      <xdr:colOff>380999</xdr:colOff>
      <xdr:row>3</xdr:row>
      <xdr:rowOff>153094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" y="79376"/>
          <a:ext cx="635000" cy="64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</xdr:row>
          <xdr:rowOff>142875</xdr:rowOff>
        </xdr:from>
        <xdr:to>
          <xdr:col>6</xdr:col>
          <xdr:colOff>0</xdr:colOff>
          <xdr:row>3</xdr:row>
          <xdr:rowOff>219075</xdr:rowOff>
        </xdr:to>
        <xdr:sp macro="" textlink="">
          <xdr:nvSpPr>
            <xdr:cNvPr id="29697" name="Drop Down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1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246062</xdr:colOff>
      <xdr:row>0</xdr:row>
      <xdr:rowOff>79376</xdr:rowOff>
    </xdr:from>
    <xdr:to>
      <xdr:col>3</xdr:col>
      <xdr:colOff>285750</xdr:colOff>
      <xdr:row>3</xdr:row>
      <xdr:rowOff>153094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987" y="79376"/>
          <a:ext cx="639762" cy="64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1</xdr:row>
      <xdr:rowOff>19049</xdr:rowOff>
    </xdr:from>
    <xdr:to>
      <xdr:col>9</xdr:col>
      <xdr:colOff>266699</xdr:colOff>
      <xdr:row>2</xdr:row>
      <xdr:rowOff>104775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38974" y="962024"/>
          <a:ext cx="1457325" cy="2857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Ana</a:t>
          </a:r>
          <a:r>
            <a:rPr lang="tr-TR" sz="1100" baseline="0"/>
            <a:t> Ekrana Geri Dön</a:t>
          </a:r>
          <a:endParaRPr lang="tr-T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19050</xdr:rowOff>
    </xdr:from>
    <xdr:to>
      <xdr:col>10</xdr:col>
      <xdr:colOff>0</xdr:colOff>
      <xdr:row>2</xdr:row>
      <xdr:rowOff>323850</xdr:rowOff>
    </xdr:to>
    <xdr:sp macro="" textlink="">
      <xdr:nvSpPr>
        <xdr:cNvPr id="5" name="Dikdört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724900" y="1304925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19050</xdr:rowOff>
    </xdr:from>
    <xdr:to>
      <xdr:col>9</xdr:col>
      <xdr:colOff>428625</xdr:colOff>
      <xdr:row>2</xdr:row>
      <xdr:rowOff>323850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791575" y="1162050"/>
          <a:ext cx="141922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9525</xdr:rowOff>
    </xdr:from>
    <xdr:to>
      <xdr:col>8</xdr:col>
      <xdr:colOff>552450</xdr:colOff>
      <xdr:row>2</xdr:row>
      <xdr:rowOff>314325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410450" y="1152525"/>
          <a:ext cx="180022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0</xdr:rowOff>
    </xdr:from>
    <xdr:to>
      <xdr:col>10</xdr:col>
      <xdr:colOff>19050</xdr:colOff>
      <xdr:row>2</xdr:row>
      <xdr:rowOff>304800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267700" y="971550"/>
          <a:ext cx="116205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57150</xdr:colOff>
      <xdr:row>1</xdr:row>
      <xdr:rowOff>304800</xdr:rowOff>
    </xdr:to>
    <xdr:sp macro="" textlink="">
      <xdr:nvSpPr>
        <xdr:cNvPr id="3" name="Dikdört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943725" y="1143000"/>
          <a:ext cx="116205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341312</xdr:colOff>
      <xdr:row>1</xdr:row>
      <xdr:rowOff>47625</xdr:rowOff>
    </xdr:from>
    <xdr:to>
      <xdr:col>15</xdr:col>
      <xdr:colOff>289378</xdr:colOff>
      <xdr:row>3</xdr:row>
      <xdr:rowOff>80282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794750" y="658813"/>
          <a:ext cx="1170441" cy="3025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87312</xdr:colOff>
      <xdr:row>0</xdr:row>
      <xdr:rowOff>63500</xdr:rowOff>
    </xdr:from>
    <xdr:to>
      <xdr:col>2</xdr:col>
      <xdr:colOff>277813</xdr:colOff>
      <xdr:row>0</xdr:row>
      <xdr:rowOff>589655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71438</xdr:colOff>
      <xdr:row>1</xdr:row>
      <xdr:rowOff>15875</xdr:rowOff>
    </xdr:from>
    <xdr:to>
      <xdr:col>14</xdr:col>
      <xdr:colOff>20638</xdr:colOff>
      <xdr:row>3</xdr:row>
      <xdr:rowOff>50800</xdr:rowOff>
    </xdr:to>
    <xdr:sp macro="" textlink="">
      <xdr:nvSpPr>
        <xdr:cNvPr id="2" name="Dikdört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707438" y="650875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103187</xdr:colOff>
      <xdr:row>0</xdr:row>
      <xdr:rowOff>79375</xdr:rowOff>
    </xdr:from>
    <xdr:to>
      <xdr:col>2</xdr:col>
      <xdr:colOff>293688</xdr:colOff>
      <xdr:row>0</xdr:row>
      <xdr:rowOff>605530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9375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zoomScale="150" zoomScaleNormal="150" workbookViewId="0">
      <selection sqref="A1:F1"/>
    </sheetView>
  </sheetViews>
  <sheetFormatPr defaultRowHeight="15" x14ac:dyDescent="0.25"/>
  <cols>
    <col min="1" max="16384" width="9.140625" style="101"/>
  </cols>
  <sheetData>
    <row r="3" spans="2:11" ht="26.25" x14ac:dyDescent="0.4">
      <c r="B3" s="223" t="s">
        <v>42</v>
      </c>
      <c r="C3" s="223"/>
      <c r="D3" s="223"/>
      <c r="E3" s="223"/>
      <c r="F3" s="223"/>
      <c r="G3" s="223"/>
      <c r="H3" s="223"/>
      <c r="I3" s="223"/>
      <c r="J3" s="223"/>
      <c r="K3" s="223"/>
    </row>
  </sheetData>
  <mergeCells count="1">
    <mergeCell ref="B3:K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F1"/>
    </sheetView>
  </sheetViews>
  <sheetFormatPr defaultRowHeight="15" x14ac:dyDescent="0.25"/>
  <cols>
    <col min="1" max="1" width="3.7109375" customWidth="1"/>
    <col min="2" max="6" width="4.28515625" customWidth="1"/>
    <col min="7" max="12" width="4.42578125" customWidth="1"/>
  </cols>
  <sheetData>
    <row r="1" spans="1:12" x14ac:dyDescent="0.25">
      <c r="A1" s="228" t="s">
        <v>24</v>
      </c>
      <c r="B1" s="228"/>
      <c r="C1" s="228"/>
      <c r="D1" s="228"/>
      <c r="E1" s="228"/>
      <c r="F1" s="228"/>
      <c r="G1" s="228" t="s">
        <v>25</v>
      </c>
      <c r="H1" s="228"/>
      <c r="I1" s="228"/>
      <c r="J1" s="228"/>
      <c r="K1" s="228"/>
      <c r="L1" s="228"/>
    </row>
    <row r="2" spans="1:12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</row>
    <row r="3" spans="1:12" x14ac:dyDescent="0.25">
      <c r="A3" t="str">
        <f>'BANKA VE SİGORTACILIK II. ÖĞR.'!C5</f>
        <v>BAN102</v>
      </c>
      <c r="B3" t="str">
        <f>'BANKA VE SİGORTACILIK II. ÖĞR.'!D5</f>
        <v>Genel Muhasebe II</v>
      </c>
      <c r="C3" t="str">
        <f>'BANKA VE SİGORTACILIK II. ÖĞR.'!E5</f>
        <v>Öğr. Gör. Turgay YAVUZARSLAN</v>
      </c>
      <c r="D3" t="str">
        <f>'BANKA VE SİGORTACILIK II. ÖĞR.'!I5</f>
        <v>BAN246</v>
      </c>
      <c r="E3" t="str">
        <f>'BANKA VE SİGORTACILIK II. ÖĞR.'!J5</f>
        <v>Temel Eksperlik Bilgileri</v>
      </c>
      <c r="F3" t="str">
        <f>'BANKA VE SİGORTACILIK II. ÖĞR.'!K5</f>
        <v>Öğr. Gör. Abdulkadir ERYILMAZ</v>
      </c>
      <c r="G3" t="str">
        <f>'SOSYAL GÜVENLİK II. ÖĞR.'!C4</f>
        <v>SGP102</v>
      </c>
      <c r="H3" t="str">
        <f>'SOSYAL GÜVENLİK II. ÖĞR.'!D4</f>
        <v>Sosyal Güvenliğe Giriş</v>
      </c>
      <c r="I3" t="str">
        <f>'SOSYAL GÜVENLİK II. ÖĞR.'!E4</f>
        <v>Öğr. Gör. Ömer YILMAZ</v>
      </c>
      <c r="J3" t="str">
        <f>'SOSYAL GÜVENLİK II. ÖĞR.'!I4</f>
        <v>SGP212</v>
      </c>
      <c r="K3" t="str">
        <f>'SOSYAL GÜVENLİK II. ÖĞR.'!J4</f>
        <v>Sigorta Pazarlaması</v>
      </c>
      <c r="L3" t="str">
        <f>'SOSYAL GÜVENLİK II. ÖĞR.'!K4</f>
        <v>Öğr. Gör. Ömer YILMAZ</v>
      </c>
    </row>
    <row r="4" spans="1:12" x14ac:dyDescent="0.25">
      <c r="A4" t="str">
        <f>'BANKA VE SİGORTACILIK II. ÖĞR.'!C6</f>
        <v>BAN102</v>
      </c>
      <c r="B4" t="str">
        <f>'BANKA VE SİGORTACILIK II. ÖĞR.'!D6</f>
        <v>Genel Muhasebe II</v>
      </c>
      <c r="C4" t="str">
        <f>'BANKA VE SİGORTACILIK II. ÖĞR.'!E6</f>
        <v>Öğr. Gör. Turgay YAVUZARSLAN</v>
      </c>
      <c r="D4" t="str">
        <f>'BANKA VE SİGORTACILIK II. ÖĞR.'!I6</f>
        <v>BAN246</v>
      </c>
      <c r="E4" t="str">
        <f>'BANKA VE SİGORTACILIK II. ÖĞR.'!J6</f>
        <v>Temel Eksperlik Bilgileri</v>
      </c>
      <c r="F4" t="str">
        <f>'BANKA VE SİGORTACILIK II. ÖĞR.'!K6</f>
        <v>Öğr. Gör. Abdulkadir ERYILMAZ</v>
      </c>
      <c r="G4" t="str">
        <f>'SOSYAL GÜVENLİK II. ÖĞR.'!C5</f>
        <v>SGP102</v>
      </c>
      <c r="H4" t="str">
        <f>'SOSYAL GÜVENLİK II. ÖĞR.'!D5</f>
        <v>Sosyal Güvenliğe Giriş</v>
      </c>
      <c r="I4" t="str">
        <f>'SOSYAL GÜVENLİK II. ÖĞR.'!E5</f>
        <v>Öğr. Gör. Ömer YILMAZ</v>
      </c>
      <c r="J4" t="str">
        <f>'SOSYAL GÜVENLİK II. ÖĞR.'!I5</f>
        <v>SGP212</v>
      </c>
      <c r="K4" t="str">
        <f>'SOSYAL GÜVENLİK II. ÖĞR.'!J5</f>
        <v>Sigorta Pazarlaması</v>
      </c>
      <c r="L4" t="str">
        <f>'SOSYAL GÜVENLİK II. ÖĞR.'!K5</f>
        <v>Öğr. Gör. Ömer YILMAZ</v>
      </c>
    </row>
    <row r="5" spans="1:12" x14ac:dyDescent="0.25">
      <c r="A5" t="str">
        <f>'BANKA VE SİGORTACILIK II. ÖĞR.'!C7</f>
        <v>BAN102</v>
      </c>
      <c r="B5" t="str">
        <f>'BANKA VE SİGORTACILIK II. ÖĞR.'!D7</f>
        <v>Genel Muhasebe II</v>
      </c>
      <c r="C5" t="str">
        <f>'BANKA VE SİGORTACILIK II. ÖĞR.'!E7</f>
        <v>Öğr. Gör. Turgay YAVUZARSLAN</v>
      </c>
      <c r="D5" t="str">
        <f>'BANKA VE SİGORTACILIK II. ÖĞR.'!I7</f>
        <v>BAN240</v>
      </c>
      <c r="E5" t="str">
        <f>'BANKA VE SİGORTACILIK II. ÖĞR.'!J7</f>
        <v>Banka ve Sigorta İşl. Muhasebesi</v>
      </c>
      <c r="F5" t="str">
        <f>'BANKA VE SİGORTACILIK II. ÖĞR.'!K7</f>
        <v>Öğr. Gör. Abdulkadir ERYILMAZ</v>
      </c>
      <c r="G5" t="str">
        <f>'SOSYAL GÜVENLİK II. ÖĞR.'!C6</f>
        <v>SGP112</v>
      </c>
      <c r="H5" t="str">
        <f>'SOSYAL GÜVENLİK II. ÖĞR.'!D6</f>
        <v>Ticari Matematik</v>
      </c>
      <c r="I5" t="str">
        <f>'SOSYAL GÜVENLİK II. ÖĞR.'!E6</f>
        <v>Dr. Öğr. Üyesi Evren ERGÜN</v>
      </c>
      <c r="J5" t="str">
        <f>'SOSYAL GÜVENLİK II. ÖĞR.'!I6</f>
        <v>SGP212</v>
      </c>
      <c r="K5" t="str">
        <f>'SOSYAL GÜVENLİK II. ÖĞR.'!J6</f>
        <v>Sigorta Pazarlaması</v>
      </c>
      <c r="L5" t="str">
        <f>'SOSYAL GÜVENLİK II. ÖĞR.'!K6</f>
        <v>Öğr. Gör. Ömer YILMAZ</v>
      </c>
    </row>
    <row r="6" spans="1:12" x14ac:dyDescent="0.25">
      <c r="A6" t="str">
        <f>'BANKA VE SİGORTACILIK II. ÖĞR.'!C8</f>
        <v>BAN102</v>
      </c>
      <c r="B6" t="str">
        <f>'BANKA VE SİGORTACILIK II. ÖĞR.'!D8</f>
        <v>Genel Muhasebe II</v>
      </c>
      <c r="C6" t="str">
        <f>'BANKA VE SİGORTACILIK II. ÖĞR.'!E8</f>
        <v>Öğr. Gör. Turgay YAVUZARSLAN</v>
      </c>
      <c r="D6" t="str">
        <f>'BANKA VE SİGORTACILIK II. ÖĞR.'!I8</f>
        <v>BAN240</v>
      </c>
      <c r="E6" t="str">
        <f>'BANKA VE SİGORTACILIK II. ÖĞR.'!J8</f>
        <v>Banka ve Sigorta İşl. Muhasebesi</v>
      </c>
      <c r="F6" t="str">
        <f>'BANKA VE SİGORTACILIK II. ÖĞR.'!K8</f>
        <v>Öğr. Gör. Abdulkadir ERYILMAZ</v>
      </c>
      <c r="G6" t="str">
        <f>'SOSYAL GÜVENLİK II. ÖĞR.'!C7</f>
        <v>SGP112</v>
      </c>
      <c r="H6" t="str">
        <f>'SOSYAL GÜVENLİK II. ÖĞR.'!D7</f>
        <v>Ticari Matematik</v>
      </c>
      <c r="I6" t="str">
        <f>'SOSYAL GÜVENLİK II. ÖĞR.'!E7</f>
        <v>Dr. Öğr. Üyesi Evren ERGÜN</v>
      </c>
      <c r="J6" t="str">
        <f>'SOSYAL GÜVENLİK II. ÖĞR.'!I7</f>
        <v>SGP220</v>
      </c>
      <c r="K6" t="str">
        <f>'SOSYAL GÜVENLİK II. ÖĞR.'!J7</f>
        <v>Muhasebe Denetimi</v>
      </c>
      <c r="L6" t="str">
        <f>'SOSYAL GÜVENLİK II. ÖĞR.'!K7</f>
        <v>Öğr. Gör. Ömer YILMAZ</v>
      </c>
    </row>
    <row r="7" spans="1:12" x14ac:dyDescent="0.25">
      <c r="A7" t="str">
        <f>'BANKA VE SİGORTACILIK II. ÖĞR.'!C9</f>
        <v>BAN132</v>
      </c>
      <c r="B7" t="str">
        <f>'BANKA VE SİGORTACILIK II. ÖĞR.'!D9</f>
        <v>Ticari Matematik</v>
      </c>
      <c r="C7" t="str">
        <f>'BANKA VE SİGORTACILIK II. ÖĞR.'!E9</f>
        <v>Dr.Öğr. Üyesi Evren ERGÜN</v>
      </c>
      <c r="D7" t="str">
        <f>'BANKA VE SİGORTACILIK II. ÖĞR.'!I9</f>
        <v>BAN240</v>
      </c>
      <c r="E7" t="str">
        <f>'BANKA VE SİGORTACILIK II. ÖĞR.'!J9</f>
        <v>Banka ve Sigorta İşl. Muhasebesi</v>
      </c>
      <c r="F7" t="str">
        <f>'BANKA VE SİGORTACILIK II. ÖĞR.'!K9</f>
        <v>Öğr. Gör. Abdulkadir ERYILMAZ</v>
      </c>
      <c r="G7">
        <f>'SOSYAL GÜVENLİK II. ÖĞR.'!C8</f>
        <v>0</v>
      </c>
      <c r="H7" t="str">
        <f>'SOSYAL GÜVENLİK II. ÖĞR.'!D8</f>
        <v xml:space="preserve"> </v>
      </c>
      <c r="I7" t="str">
        <f>'SOSYAL GÜVENLİK II. ÖĞR.'!E8</f>
        <v xml:space="preserve"> </v>
      </c>
      <c r="J7" t="str">
        <f>'SOSYAL GÜVENLİK II. ÖĞR.'!I8</f>
        <v>SGP220</v>
      </c>
      <c r="K7" t="str">
        <f>'SOSYAL GÜVENLİK II. ÖĞR.'!J8</f>
        <v>Muhasebe Denetimi</v>
      </c>
      <c r="L7" t="str">
        <f>'SOSYAL GÜVENLİK II. ÖĞR.'!K8</f>
        <v>Öğr. Gör. Ömer YILMAZ</v>
      </c>
    </row>
    <row r="8" spans="1:12" x14ac:dyDescent="0.25">
      <c r="A8" t="str">
        <f>'BANKA VE SİGORTACILIK II. ÖĞR.'!C10</f>
        <v>BAN132</v>
      </c>
      <c r="B8" t="str">
        <f>'BANKA VE SİGORTACILIK II. ÖĞR.'!D10</f>
        <v>Ticari Matematik</v>
      </c>
      <c r="C8" t="str">
        <f>'BANKA VE SİGORTACILIK II. ÖĞR.'!E10</f>
        <v>Dr.Öğr. Üyesi Evren ERGÜN</v>
      </c>
      <c r="D8">
        <f>'BANKA VE SİGORTACILIK II. ÖĞR.'!I10</f>
        <v>0</v>
      </c>
      <c r="E8" t="str">
        <f>'BANKA VE SİGORTACILIK II. ÖĞR.'!J10</f>
        <v xml:space="preserve"> </v>
      </c>
      <c r="F8" t="str">
        <f>'BANKA VE SİGORTACILIK II. ÖĞR.'!K10</f>
        <v xml:space="preserve"> </v>
      </c>
      <c r="G8">
        <f>'SOSYAL GÜVENLİK II. ÖĞR.'!C9</f>
        <v>0</v>
      </c>
      <c r="H8" t="str">
        <f>'SOSYAL GÜVENLİK II. ÖĞR.'!D9</f>
        <v xml:space="preserve"> </v>
      </c>
      <c r="I8" t="str">
        <f>'SOSYAL GÜVENLİK II. ÖĞR.'!E9</f>
        <v xml:space="preserve"> </v>
      </c>
      <c r="J8" t="str">
        <f>'SOSYAL GÜVENLİK II. ÖĞR.'!I9</f>
        <v>SGP220</v>
      </c>
      <c r="K8" t="str">
        <f>'SOSYAL GÜVENLİK II. ÖĞR.'!J9</f>
        <v>Muhasebe Denetimi</v>
      </c>
      <c r="L8" t="str">
        <f>'SOSYAL GÜVENLİK II. ÖĞR.'!K9</f>
        <v>Öğr. Gör. Ömer YILMAZ</v>
      </c>
    </row>
    <row r="9" spans="1:12" x14ac:dyDescent="0.25">
      <c r="A9" t="str">
        <f>'BANKA VE SİGORTACILIK II. ÖĞR.'!C11</f>
        <v>BAN130</v>
      </c>
      <c r="B9" t="str">
        <f>'BANKA VE SİGORTACILIK II. ÖĞR.'!D11</f>
        <v>Finansal Piyasalar ve Yat.Araçları</v>
      </c>
      <c r="C9" t="str">
        <f>'BANKA VE SİGORTACILIK II. ÖĞR.'!E11</f>
        <v>Öğr. Gör. Abdulkadir ERYILMAZ</v>
      </c>
      <c r="D9" t="str">
        <f>'BANKA VE SİGORTACILIK II. ÖĞR.'!I11</f>
        <v>BAN234</v>
      </c>
      <c r="E9" t="str">
        <f>'BANKA VE SİGORTACILIK II. ÖĞR.'!J11</f>
        <v>Uluslararası Bankacılık</v>
      </c>
      <c r="F9" t="str">
        <f>'BANKA VE SİGORTACILIK II. ÖĞR.'!K11</f>
        <v>Öğr. Gör. Tunahan BİLGİN</v>
      </c>
      <c r="G9">
        <f>'SOSYAL GÜVENLİK II. ÖĞR.'!C10</f>
        <v>0</v>
      </c>
      <c r="H9" t="str">
        <f>'SOSYAL GÜVENLİK II. ÖĞR.'!D10</f>
        <v xml:space="preserve"> </v>
      </c>
      <c r="I9" t="str">
        <f>'SOSYAL GÜVENLİK II. ÖĞR.'!E10</f>
        <v xml:space="preserve"> </v>
      </c>
      <c r="J9" t="str">
        <f>'SOSYAL GÜVENLİK II. ÖĞR.'!I10</f>
        <v>SGP206</v>
      </c>
      <c r="K9" t="str">
        <f>'SOSYAL GÜVENLİK II. ÖĞR.'!J10</f>
        <v>İşletmelerde Sosyal Güvenlik Uygulamaları</v>
      </c>
      <c r="L9" t="str">
        <f>'SOSYAL GÜVENLİK II. ÖĞR.'!K10</f>
        <v>Öğr. Gör. Turgay YAVUZARSLAN</v>
      </c>
    </row>
    <row r="10" spans="1:12" x14ac:dyDescent="0.25">
      <c r="A10" t="str">
        <f>'BANKA VE SİGORTACILIK II. ÖĞR.'!C12</f>
        <v>BAN130</v>
      </c>
      <c r="B10" t="str">
        <f>'BANKA VE SİGORTACILIK II. ÖĞR.'!D12</f>
        <v>Finansal Piyasalar ve Yat.Araçları</v>
      </c>
      <c r="C10" t="str">
        <f>'BANKA VE SİGORTACILIK II. ÖĞR.'!E12</f>
        <v>Öğr. Gör. Abdulkadir ERYILMAZ</v>
      </c>
      <c r="D10" t="str">
        <f>'BANKA VE SİGORTACILIK II. ÖĞR.'!I12</f>
        <v>BAN234</v>
      </c>
      <c r="E10" t="str">
        <f>'BANKA VE SİGORTACILIK II. ÖĞR.'!J12</f>
        <v>Uluslararası Bankacılık</v>
      </c>
      <c r="F10" t="str">
        <f>'BANKA VE SİGORTACILIK II. ÖĞR.'!K12</f>
        <v>Öğr. Gör. Tunahan BİLGİN</v>
      </c>
      <c r="G10">
        <f>'SOSYAL GÜVENLİK II. ÖĞR.'!C11</f>
        <v>0</v>
      </c>
      <c r="H10" t="str">
        <f>'SOSYAL GÜVENLİK II. ÖĞR.'!D11</f>
        <v xml:space="preserve"> </v>
      </c>
      <c r="I10" t="str">
        <f>'SOSYAL GÜVENLİK II. ÖĞR.'!E11</f>
        <v xml:space="preserve"> </v>
      </c>
      <c r="J10" t="str">
        <f>'SOSYAL GÜVENLİK II. ÖĞR.'!I11</f>
        <v>SGP206</v>
      </c>
      <c r="K10" t="str">
        <f>'SOSYAL GÜVENLİK II. ÖĞR.'!J11</f>
        <v>İşletmelerde Sosyal Güvenlik Uygulamaları</v>
      </c>
      <c r="L10" t="str">
        <f>'SOSYAL GÜVENLİK II. ÖĞR.'!K11</f>
        <v>Öğr. Gör. Turgay YAVUZARSLAN</v>
      </c>
    </row>
    <row r="11" spans="1:12" x14ac:dyDescent="0.25">
      <c r="A11" t="str">
        <f>'BANKA VE SİGORTACILIK II. ÖĞR.'!C13</f>
        <v>BAN130</v>
      </c>
      <c r="B11" t="str">
        <f>'BANKA VE SİGORTACILIK II. ÖĞR.'!D13</f>
        <v>Finansal Piyasalar ve Yat.Araçları</v>
      </c>
      <c r="C11" t="str">
        <f>'BANKA VE SİGORTACILIK II. ÖĞR.'!E13</f>
        <v>Öğr. Gör. Abdulkadir ERYILMAZ</v>
      </c>
      <c r="D11" t="str">
        <f>'BANKA VE SİGORTACILIK II. ÖĞR.'!I13</f>
        <v>BAN234</v>
      </c>
      <c r="E11" t="str">
        <f>'BANKA VE SİGORTACILIK II. ÖĞR.'!J13</f>
        <v>Uluslararası Bankacılık</v>
      </c>
      <c r="F11" t="str">
        <f>'BANKA VE SİGORTACILIK II. ÖĞR.'!K13</f>
        <v>Öğr. Gör. Tunahan BİLGİN</v>
      </c>
      <c r="G11" t="str">
        <f>'SOSYAL GÜVENLİK II. ÖĞR.'!C12</f>
        <v>SGP104</v>
      </c>
      <c r="H11" t="str">
        <f>'SOSYAL GÜVENLİK II. ÖĞR.'!D12</f>
        <v>Genel Muhasebe II</v>
      </c>
      <c r="I11" t="str">
        <f>'SOSYAL GÜVENLİK II. ÖĞR.'!E12</f>
        <v>Öğr. Gör. Turgay YAVUZARSLAN</v>
      </c>
      <c r="J11" t="str">
        <f>'SOSYAL GÜVENLİK II. ÖĞR.'!I12</f>
        <v>SGP202</v>
      </c>
      <c r="K11" t="str">
        <f>'SOSYAL GÜVENLİK II. ÖĞR.'!J12</f>
        <v>Sosyal Güvenlik Hukuku II</v>
      </c>
      <c r="L11" t="str">
        <f>'SOSYAL GÜVENLİK II. ÖĞR.'!K12</f>
        <v>Öğr. Gör. Mustafa SOLMAZ</v>
      </c>
    </row>
    <row r="12" spans="1:12" x14ac:dyDescent="0.25">
      <c r="A12" t="str">
        <f>'BANKA VE SİGORTACILIK II. ÖĞR.'!C14</f>
        <v>BAN128</v>
      </c>
      <c r="B12" t="str">
        <f>'BANKA VE SİGORTACILIK II. ÖĞR.'!D14</f>
        <v>Finansal Yönetim</v>
      </c>
      <c r="C12" t="str">
        <f>'BANKA VE SİGORTACILIK II. ÖĞR.'!E14</f>
        <v>Öğr. Gör. Tunahan BİLGİN</v>
      </c>
      <c r="D12">
        <f>'BANKA VE SİGORTACILIK II. ÖĞR.'!I14</f>
        <v>0</v>
      </c>
      <c r="E12" t="str">
        <f>'BANKA VE SİGORTACILIK II. ÖĞR.'!J14</f>
        <v xml:space="preserve"> </v>
      </c>
      <c r="F12" t="str">
        <f>'BANKA VE SİGORTACILIK II. ÖĞR.'!K14</f>
        <v xml:space="preserve"> </v>
      </c>
      <c r="G12" t="str">
        <f>'SOSYAL GÜVENLİK II. ÖĞR.'!C13</f>
        <v>SGP104</v>
      </c>
      <c r="H12" t="str">
        <f>'SOSYAL GÜVENLİK II. ÖĞR.'!D13</f>
        <v>Genel Muhasebe II</v>
      </c>
      <c r="I12" t="str">
        <f>'SOSYAL GÜVENLİK II. ÖĞR.'!E13</f>
        <v>Öğr. Gör. Turgay YAVUZARSLAN</v>
      </c>
      <c r="J12" t="str">
        <f>'SOSYAL GÜVENLİK II. ÖĞR.'!I13</f>
        <v>SGP202</v>
      </c>
      <c r="K12" t="str">
        <f>'SOSYAL GÜVENLİK II. ÖĞR.'!J13</f>
        <v>Sosyal Güvenlik Hukuku II</v>
      </c>
      <c r="L12" t="str">
        <f>'SOSYAL GÜVENLİK II. ÖĞR.'!K13</f>
        <v>Öğr. Gör. Mustafa SOLMAZ</v>
      </c>
    </row>
    <row r="13" spans="1:12" x14ac:dyDescent="0.25">
      <c r="A13" t="str">
        <f>'BANKA VE SİGORTACILIK II. ÖĞR.'!C15</f>
        <v>BAN128</v>
      </c>
      <c r="B13" t="str">
        <f>'BANKA VE SİGORTACILIK II. ÖĞR.'!D15</f>
        <v>Finansal Yönetim</v>
      </c>
      <c r="C13" t="str">
        <f>'BANKA VE SİGORTACILIK II. ÖĞR.'!E15</f>
        <v>Öğr. Gör. Tunahan BİLGİN</v>
      </c>
      <c r="D13" t="str">
        <f>'BANKA VE SİGORTACILIK II. ÖĞR.'!I15</f>
        <v>BAN252</v>
      </c>
      <c r="E13" t="str">
        <f>'BANKA VE SİGORTACILIK II. ÖĞR.'!J15</f>
        <v>Acente Yönetimi</v>
      </c>
      <c r="F13" t="str">
        <f>'BANKA VE SİGORTACILIK II. ÖĞR.'!K15</f>
        <v>Öğr. Gör. Mustafa SOLMAZ</v>
      </c>
      <c r="G13" t="str">
        <f>'SOSYAL GÜVENLİK II. ÖĞR.'!C14</f>
        <v>SGP104</v>
      </c>
      <c r="H13" t="str">
        <f>'SOSYAL GÜVENLİK II. ÖĞR.'!D14</f>
        <v>Genel Muhasebe II</v>
      </c>
      <c r="I13" t="str">
        <f>'SOSYAL GÜVENLİK II. ÖĞR.'!E14</f>
        <v>Öğr. Gör. Turgay YAVUZARSLAN</v>
      </c>
      <c r="J13">
        <f>'SOSYAL GÜVENLİK II. ÖĞR.'!I14</f>
        <v>0</v>
      </c>
      <c r="K13" t="str">
        <f>'SOSYAL GÜVENLİK II. ÖĞR.'!J14</f>
        <v xml:space="preserve"> </v>
      </c>
      <c r="L13" t="str">
        <f>'SOSYAL GÜVENLİK II. ÖĞR.'!K14</f>
        <v xml:space="preserve"> </v>
      </c>
    </row>
    <row r="14" spans="1:12" x14ac:dyDescent="0.25">
      <c r="A14" t="str">
        <f>'BANKA VE SİGORTACILIK II. ÖĞR.'!C16</f>
        <v>BAN128</v>
      </c>
      <c r="B14" t="str">
        <f>'BANKA VE SİGORTACILIK II. ÖĞR.'!D16</f>
        <v>Finansal Yönetim</v>
      </c>
      <c r="C14" t="str">
        <f>'BANKA VE SİGORTACILIK II. ÖĞR.'!E16</f>
        <v>Öğr. Gör. Tunahan BİLGİN</v>
      </c>
      <c r="D14" t="str">
        <f>'BANKA VE SİGORTACILIK II. ÖĞR.'!I16</f>
        <v>BAN252</v>
      </c>
      <c r="E14" t="str">
        <f>'BANKA VE SİGORTACILIK II. ÖĞR.'!J16</f>
        <v>Acente Yönetimi</v>
      </c>
      <c r="F14" t="str">
        <f>'BANKA VE SİGORTACILIK II. ÖĞR.'!K16</f>
        <v>Öğr. Gör. Mustafa SOLMAZ</v>
      </c>
      <c r="G14" t="str">
        <f>'SOSYAL GÜVENLİK II. ÖĞR.'!C15</f>
        <v>SGP104</v>
      </c>
      <c r="H14" t="str">
        <f>'SOSYAL GÜVENLİK II. ÖĞR.'!D15</f>
        <v>Genel Muhasebe II</v>
      </c>
      <c r="I14" t="str">
        <f>'SOSYAL GÜVENLİK II. ÖĞR.'!E15</f>
        <v>Öğr. Gör. Turgay YAVUZARSLAN</v>
      </c>
      <c r="J14">
        <f>'SOSYAL GÜVENLİK II. ÖĞR.'!I15</f>
        <v>0</v>
      </c>
      <c r="K14" t="str">
        <f>'SOSYAL GÜVENLİK II. ÖĞR.'!J15</f>
        <v xml:space="preserve"> </v>
      </c>
      <c r="L14" t="str">
        <f>'SOSYAL GÜVENLİK II. ÖĞR.'!K15</f>
        <v xml:space="preserve"> </v>
      </c>
    </row>
    <row r="15" spans="1:12" x14ac:dyDescent="0.25">
      <c r="A15" t="str">
        <f>'BANKA VE SİGORTACILIK II. ÖĞR.'!C17</f>
        <v>BAN108</v>
      </c>
      <c r="B15" t="str">
        <f>'BANKA VE SİGORTACILIK II. ÖĞR.'!D17</f>
        <v>İş ve Sosyal Güvenlik Hukuku</v>
      </c>
      <c r="C15" t="str">
        <f>'BANKA VE SİGORTACILIK II. ÖĞR.'!E17</f>
        <v>Öğr. Gör. M. Selçuk ÖZKAN</v>
      </c>
      <c r="D15">
        <f>'BANKA VE SİGORTACILIK II. ÖĞR.'!I17</f>
        <v>0</v>
      </c>
      <c r="E15" t="str">
        <f>'BANKA VE SİGORTACILIK II. ÖĞR.'!J17</f>
        <v xml:space="preserve"> </v>
      </c>
      <c r="F15" t="str">
        <f>'BANKA VE SİGORTACILIK II. ÖĞR.'!K17</f>
        <v xml:space="preserve"> </v>
      </c>
      <c r="G15" t="str">
        <f>'SOSYAL GÜVENLİK II. ÖĞR.'!C16</f>
        <v>SGP110</v>
      </c>
      <c r="H15" t="str">
        <f>'SOSYAL GÜVENLİK II. ÖĞR.'!D16</f>
        <v>Ofis Programları II</v>
      </c>
      <c r="I15" t="str">
        <f>'SOSYAL GÜVENLİK II. ÖĞR.'!E16</f>
        <v>Öğr. Gör. Serkan VARAN</v>
      </c>
      <c r="J15" t="str">
        <f>'SOSYAL GÜVENLİK II. ÖĞR.'!I16</f>
        <v>SGP216</v>
      </c>
      <c r="K15" t="str">
        <f>'SOSYAL GÜVENLİK II. ÖĞR.'!J16</f>
        <v>Müşteri İlişkileri Yönetimi</v>
      </c>
      <c r="L15" t="str">
        <f>'SOSYAL GÜVENLİK II. ÖĞR.'!K16</f>
        <v>Öğr. Gör. Elif ATAMAN</v>
      </c>
    </row>
    <row r="16" spans="1:12" x14ac:dyDescent="0.25">
      <c r="A16" t="str">
        <f>'BANKA VE SİGORTACILIK II. ÖĞR.'!C18</f>
        <v>BAN108</v>
      </c>
      <c r="B16" t="str">
        <f>'BANKA VE SİGORTACILIK II. ÖĞR.'!D18</f>
        <v>İş ve Sosyal Güvenlik Hukuku</v>
      </c>
      <c r="C16" t="str">
        <f>'BANKA VE SİGORTACILIK II. ÖĞR.'!E18</f>
        <v>Öğr. Gör. M. Selçuk ÖZKAN</v>
      </c>
      <c r="D16">
        <f>'BANKA VE SİGORTACILIK II. ÖĞR.'!I18</f>
        <v>0</v>
      </c>
      <c r="E16" t="str">
        <f>'BANKA VE SİGORTACILIK II. ÖĞR.'!J18</f>
        <v xml:space="preserve"> </v>
      </c>
      <c r="F16" t="str">
        <f>'BANKA VE SİGORTACILIK II. ÖĞR.'!K18</f>
        <v xml:space="preserve"> </v>
      </c>
      <c r="G16" t="str">
        <f>'SOSYAL GÜVENLİK II. ÖĞR.'!C17</f>
        <v>SGP110</v>
      </c>
      <c r="H16" t="str">
        <f>'SOSYAL GÜVENLİK II. ÖĞR.'!D17</f>
        <v>Ofis Programları II</v>
      </c>
      <c r="I16" t="str">
        <f>'SOSYAL GÜVENLİK II. ÖĞR.'!E17</f>
        <v>Öğr. Gör. Serkan VARAN</v>
      </c>
      <c r="J16" t="str">
        <f>'SOSYAL GÜVENLİK II. ÖĞR.'!I17</f>
        <v>SGP216</v>
      </c>
      <c r="K16" t="str">
        <f>'SOSYAL GÜVENLİK II. ÖĞR.'!J17</f>
        <v>Müşteri İlişkileri Yönetimi</v>
      </c>
      <c r="L16" t="str">
        <f>'SOSYAL GÜVENLİK II. ÖĞR.'!K17</f>
        <v>Öğr. Gör. Elif ATAMAN</v>
      </c>
    </row>
    <row r="17" spans="1:12" x14ac:dyDescent="0.25">
      <c r="A17">
        <f>'BANKA VE SİGORTACILIK II. ÖĞR.'!C19</f>
        <v>0</v>
      </c>
      <c r="B17" t="str">
        <f>'BANKA VE SİGORTACILIK II. ÖĞR.'!D19</f>
        <v xml:space="preserve"> </v>
      </c>
      <c r="C17" t="str">
        <f>'BANKA VE SİGORTACILIK II. ÖĞR.'!E19</f>
        <v xml:space="preserve"> </v>
      </c>
      <c r="D17" t="str">
        <f>'BANKA VE SİGORTACILIK II. ÖĞR.'!I19</f>
        <v>BAN254</v>
      </c>
      <c r="E17" t="str">
        <f>'BANKA VE SİGORTACILIK II. ÖĞR.'!J19</f>
        <v>Mesleki Yazışmalar ve Hızlı Yaz.Tek.</v>
      </c>
      <c r="F17" t="str">
        <f>'BANKA VE SİGORTACILIK II. ÖĞR.'!K19</f>
        <v>Öğr. Gör. Serkan VARAN</v>
      </c>
      <c r="G17">
        <f>'SOSYAL GÜVENLİK II. ÖĞR.'!C18</f>
        <v>0</v>
      </c>
      <c r="H17" t="str">
        <f>'SOSYAL GÜVENLİK II. ÖĞR.'!D18</f>
        <v xml:space="preserve"> </v>
      </c>
      <c r="I17" t="str">
        <f>'SOSYAL GÜVENLİK II. ÖĞR.'!E18</f>
        <v xml:space="preserve"> </v>
      </c>
      <c r="J17" t="str">
        <f>'SOSYAL GÜVENLİK II. ÖĞR.'!I18</f>
        <v>SGP216</v>
      </c>
      <c r="K17" t="str">
        <f>'SOSYAL GÜVENLİK II. ÖĞR.'!J18</f>
        <v>Müşteri İlişkileri Yönetimi</v>
      </c>
      <c r="L17" t="str">
        <f>'SOSYAL GÜVENLİK II. ÖĞR.'!K18</f>
        <v>Öğr. Gör. Elif ATAMAN</v>
      </c>
    </row>
    <row r="18" spans="1:12" x14ac:dyDescent="0.25">
      <c r="A18" t="str">
        <f>'BANKA VE SİGORTACILIK II. ÖĞR.'!C20</f>
        <v>BAN124</v>
      </c>
      <c r="B18" t="str">
        <f>'BANKA VE SİGORTACILIK II. ÖĞR.'!D20</f>
        <v>Ticaret ve Borçlar Hukuku</v>
      </c>
      <c r="C18" t="str">
        <f>'BANKA VE SİGORTACILIK II. ÖĞR.'!E20</f>
        <v>Öğr.Gör. Elif ATAMAN</v>
      </c>
      <c r="D18" t="str">
        <f>'BANKA VE SİGORTACILIK II. ÖĞR.'!I20</f>
        <v>BAN254</v>
      </c>
      <c r="E18" t="str">
        <f>'BANKA VE SİGORTACILIK II. ÖĞR.'!J20</f>
        <v>Mesleki Yazışmalar ve Hızlı Yaz.Tek.</v>
      </c>
      <c r="F18" t="str">
        <f>'BANKA VE SİGORTACILIK II. ÖĞR.'!K20</f>
        <v>Öğr. Gör. Serkan VARAN</v>
      </c>
      <c r="G18">
        <f>'SOSYAL GÜVENLİK II. ÖĞR.'!C19</f>
        <v>0</v>
      </c>
      <c r="H18" t="str">
        <f>'SOSYAL GÜVENLİK II. ÖĞR.'!D19</f>
        <v xml:space="preserve"> </v>
      </c>
      <c r="I18" t="str">
        <f>'SOSYAL GÜVENLİK II. ÖĞR.'!E19</f>
        <v xml:space="preserve"> </v>
      </c>
      <c r="J18" t="str">
        <f>'SOSYAL GÜVENLİK II. ÖĞR.'!I19</f>
        <v>SGP204</v>
      </c>
      <c r="K18" t="str">
        <f>'SOSYAL GÜVENLİK II. ÖĞR.'!J19</f>
        <v>İş Hukuku Uygulamaları</v>
      </c>
      <c r="L18" t="str">
        <f>'SOSYAL GÜVENLİK II. ÖĞR.'!K19</f>
        <v>Öğr. Gör. M. Selçuk ÖZKAN</v>
      </c>
    </row>
    <row r="19" spans="1:12" x14ac:dyDescent="0.25">
      <c r="A19" t="str">
        <f>'BANKA VE SİGORTACILIK II. ÖĞR.'!C21</f>
        <v>BAN124</v>
      </c>
      <c r="B19" t="str">
        <f>'BANKA VE SİGORTACILIK II. ÖĞR.'!D21</f>
        <v>Ticaret ve Borçlar Hukuku</v>
      </c>
      <c r="C19" t="str">
        <f>'BANKA VE SİGORTACILIK II. ÖĞR.'!E21</f>
        <v>Öğr.Gör. Elif ATAMAN</v>
      </c>
      <c r="D19" t="str">
        <f>'BANKA VE SİGORTACILIK II. ÖĞR.'!I21</f>
        <v>BAN254</v>
      </c>
      <c r="E19" t="str">
        <f>'BANKA VE SİGORTACILIK II. ÖĞR.'!J21</f>
        <v>Mesleki Yazışmalar ve Hızlı Yaz.Tek.</v>
      </c>
      <c r="F19" t="str">
        <f>'BANKA VE SİGORTACILIK II. ÖĞR.'!K21</f>
        <v>Öğr. Gör. Serkan VARAN</v>
      </c>
      <c r="G19">
        <f>'SOSYAL GÜVENLİK II. ÖĞR.'!C20</f>
        <v>0</v>
      </c>
      <c r="H19" t="str">
        <f>'SOSYAL GÜVENLİK II. ÖĞR.'!D20</f>
        <v xml:space="preserve"> </v>
      </c>
      <c r="I19" t="str">
        <f>'SOSYAL GÜVENLİK II. ÖĞR.'!E20</f>
        <v xml:space="preserve"> </v>
      </c>
      <c r="J19" t="str">
        <f>'SOSYAL GÜVENLİK II. ÖĞR.'!I20</f>
        <v>SGP204</v>
      </c>
      <c r="K19" t="str">
        <f>'SOSYAL GÜVENLİK II. ÖĞR.'!J20</f>
        <v>İş Hukuku Uygulamaları</v>
      </c>
      <c r="L19" t="str">
        <f>'SOSYAL GÜVENLİK II. ÖĞR.'!K20</f>
        <v>Öğr. Gör. M. Selçuk ÖZKAN</v>
      </c>
    </row>
    <row r="20" spans="1:12" x14ac:dyDescent="0.25">
      <c r="A20" t="str">
        <f>'BANKA VE SİGORTACILIK II. ÖĞR.'!C22</f>
        <v>BAN124</v>
      </c>
      <c r="B20" t="str">
        <f>'BANKA VE SİGORTACILIK II. ÖĞR.'!D22</f>
        <v>Ticaret ve Borçlar Hukuku</v>
      </c>
      <c r="C20" t="str">
        <f>'BANKA VE SİGORTACILIK II. ÖĞR.'!E22</f>
        <v>Öğr.Gör. Elif ATAMAN</v>
      </c>
      <c r="D20">
        <f>'BANKA VE SİGORTACILIK II. ÖĞR.'!I22</f>
        <v>0</v>
      </c>
      <c r="E20" t="str">
        <f>'BANKA VE SİGORTACILIK II. ÖĞR.'!J22</f>
        <v xml:space="preserve"> </v>
      </c>
      <c r="F20" t="str">
        <f>'BANKA VE SİGORTACILIK II. ÖĞR.'!K22</f>
        <v xml:space="preserve"> </v>
      </c>
      <c r="G20">
        <f>'SOSYAL GÜVENLİK II. ÖĞR.'!C21</f>
        <v>0</v>
      </c>
      <c r="H20" t="str">
        <f>'SOSYAL GÜVENLİK II. ÖĞR.'!D21</f>
        <v xml:space="preserve"> </v>
      </c>
      <c r="I20" t="str">
        <f>'SOSYAL GÜVENLİK II. ÖĞR.'!E21</f>
        <v xml:space="preserve"> </v>
      </c>
      <c r="J20">
        <f>'SOSYAL GÜVENLİK II. ÖĞR.'!I21</f>
        <v>0</v>
      </c>
      <c r="K20" t="str">
        <f>'SOSYAL GÜVENLİK II. ÖĞR.'!J21</f>
        <v xml:space="preserve"> </v>
      </c>
      <c r="L20" t="str">
        <f>'SOSYAL GÜVENLİK II. ÖĞR.'!K21</f>
        <v xml:space="preserve"> </v>
      </c>
    </row>
    <row r="21" spans="1:12" x14ac:dyDescent="0.25">
      <c r="A21" t="str">
        <f>'BANKA VE SİGORTACILIK II. ÖĞR.'!C23</f>
        <v>BAN110</v>
      </c>
      <c r="B21" t="str">
        <f>'BANKA VE SİGORTACILIK II. ÖĞR.'!D23</f>
        <v>İstatistik</v>
      </c>
      <c r="C21" t="str">
        <f>'BANKA VE SİGORTACILIK II. ÖĞR.'!E23</f>
        <v>Öğr. Gör. Dr. A. Z. Ç. BAŞARAN</v>
      </c>
      <c r="D21" t="str">
        <f>'BANKA VE SİGORTACILIK II. ÖĞR.'!I23</f>
        <v>BAN244</v>
      </c>
      <c r="E21" t="str">
        <f>'BANKA VE SİGORTACILIK II. ÖĞR.'!J23</f>
        <v>Poliçe Üretim ve Sunum Teknikleri</v>
      </c>
      <c r="F21" t="str">
        <f>'BANKA VE SİGORTACILIK II. ÖĞR.'!K23</f>
        <v>Öğr.Gör. Mustafa SOLMAZ</v>
      </c>
      <c r="G21" t="str">
        <f>'SOSYAL GÜVENLİK II. ÖĞR.'!C22</f>
        <v>SGP108</v>
      </c>
      <c r="H21" t="str">
        <f>'SOSYAL GÜVENLİK II. ÖĞR.'!D22</f>
        <v>İş Sağlığı ve Güvenliği</v>
      </c>
      <c r="I21" t="str">
        <f>'SOSYAL GÜVENLİK II. ÖĞR.'!E22</f>
        <v>Öğr. Gör. Aslı Tosyalı Karadağ</v>
      </c>
      <c r="J21" t="str">
        <f>'SOSYAL GÜVENLİK II. ÖĞR.'!I22</f>
        <v>SGP218</v>
      </c>
      <c r="K21" t="str">
        <f>'SOSYAL GÜVENLİK II. ÖĞR.'!J22</f>
        <v>İnsan Kaynakları Yönetimi</v>
      </c>
      <c r="L21" t="str">
        <f>'SOSYAL GÜVENLİK II. ÖĞR.'!K22</f>
        <v>Öğr. Gör. Seval ŞENGEZER</v>
      </c>
    </row>
    <row r="22" spans="1:12" x14ac:dyDescent="0.25">
      <c r="A22" t="str">
        <f>'BANKA VE SİGORTACILIK II. ÖĞR.'!C24</f>
        <v>BAN110</v>
      </c>
      <c r="B22" t="str">
        <f>'BANKA VE SİGORTACILIK II. ÖĞR.'!D24</f>
        <v>İstatistik</v>
      </c>
      <c r="C22" t="str">
        <f>'BANKA VE SİGORTACILIK II. ÖĞR.'!E24</f>
        <v>Öğr. Gör. Dr. A. Z. Ç. BAŞARAN</v>
      </c>
      <c r="D22" t="str">
        <f>'BANKA VE SİGORTACILIK II. ÖĞR.'!I24</f>
        <v>BAN244</v>
      </c>
      <c r="E22" t="str">
        <f>'BANKA VE SİGORTACILIK II. ÖĞR.'!J24</f>
        <v>Poliçe Üretim ve Sunum Teknikleri</v>
      </c>
      <c r="F22" t="str">
        <f>'BANKA VE SİGORTACILIK II. ÖĞR.'!K24</f>
        <v>Öğr.Gör. Mustafa SOLMAZ</v>
      </c>
      <c r="G22" t="str">
        <f>'SOSYAL GÜVENLİK II. ÖĞR.'!C23</f>
        <v>SGP108</v>
      </c>
      <c r="H22" t="str">
        <f>'SOSYAL GÜVENLİK II. ÖĞR.'!D23</f>
        <v>İş Sağlığı ve Güvenliği</v>
      </c>
      <c r="I22" t="str">
        <f>'SOSYAL GÜVENLİK II. ÖĞR.'!E23</f>
        <v>Öğr. Gör. Aslı Tosyalı Karadağ</v>
      </c>
      <c r="J22" t="str">
        <f>'SOSYAL GÜVENLİK II. ÖĞR.'!I23</f>
        <v>SGP218</v>
      </c>
      <c r="K22" t="str">
        <f>'SOSYAL GÜVENLİK II. ÖĞR.'!J23</f>
        <v>İnsan Kaynakları Yönetimi</v>
      </c>
      <c r="L22" t="str">
        <f>'SOSYAL GÜVENLİK II. ÖĞR.'!K23</f>
        <v>Öğr. Gör. Seval ŞENGEZER</v>
      </c>
    </row>
    <row r="23" spans="1:12" x14ac:dyDescent="0.25">
      <c r="A23" t="str">
        <f>'BANKA VE SİGORTACILIK II. ÖĞR.'!C25</f>
        <v>BAN126</v>
      </c>
      <c r="B23" t="str">
        <f>'BANKA VE SİGORTACILIK II. ÖĞR.'!D25</f>
        <v>Sigortacılık Branşları ve Teknikleri</v>
      </c>
      <c r="C23" t="str">
        <f>'BANKA VE SİGORTACILIK II. ÖĞR.'!E25</f>
        <v>Öğr.Gör. Elif ATAMAN</v>
      </c>
      <c r="D23" t="str">
        <f>'BANKA VE SİGORTACILIK II. ÖĞR.'!I25</f>
        <v>BAN244</v>
      </c>
      <c r="E23" t="str">
        <f>'BANKA VE SİGORTACILIK II. ÖĞR.'!J25</f>
        <v>Poliçe Üretim ve Sunum Teknikleri</v>
      </c>
      <c r="F23" t="str">
        <f>'BANKA VE SİGORTACILIK II. ÖĞR.'!K25</f>
        <v>Öğr.Gör. Mustafa SOLMAZ</v>
      </c>
      <c r="G23" t="str">
        <f>'SOSYAL GÜVENLİK II. ÖĞR.'!C24</f>
        <v>SGP106</v>
      </c>
      <c r="H23" t="str">
        <f>'SOSYAL GÜVENLİK II. ÖĞR.'!D24</f>
        <v>Makro Ekonomi</v>
      </c>
      <c r="I23" t="str">
        <f>'SOSYAL GÜVENLİK II. ÖĞR.'!E24</f>
        <v>Öğr. Gör. Seval ŞENGEZER</v>
      </c>
      <c r="J23">
        <f>'SOSYAL GÜVENLİK II. ÖĞR.'!I24</f>
        <v>0</v>
      </c>
      <c r="K23" t="str">
        <f>'SOSYAL GÜVENLİK II. ÖĞR.'!J24</f>
        <v xml:space="preserve"> </v>
      </c>
      <c r="L23" t="str">
        <f>'SOSYAL GÜVENLİK II. ÖĞR.'!K24</f>
        <v xml:space="preserve"> </v>
      </c>
    </row>
    <row r="24" spans="1:12" x14ac:dyDescent="0.25">
      <c r="A24" t="str">
        <f>'BANKA VE SİGORTACILIK II. ÖĞR.'!C26</f>
        <v>BAN126</v>
      </c>
      <c r="B24" t="str">
        <f>'BANKA VE SİGORTACILIK II. ÖĞR.'!D26</f>
        <v>Sigortacılık Branşları ve Teknikleri</v>
      </c>
      <c r="C24" t="str">
        <f>'BANKA VE SİGORTACILIK II. ÖĞR.'!E26</f>
        <v>Öğr.Gör. Elif ATAMAN</v>
      </c>
      <c r="D24">
        <f>'BANKA VE SİGORTACILIK II. ÖĞR.'!I26</f>
        <v>0</v>
      </c>
      <c r="E24" t="str">
        <f>'BANKA VE SİGORTACILIK II. ÖĞR.'!J26</f>
        <v xml:space="preserve"> </v>
      </c>
      <c r="F24" t="str">
        <f>'BANKA VE SİGORTACILIK II. ÖĞR.'!K26</f>
        <v xml:space="preserve"> </v>
      </c>
      <c r="G24" t="str">
        <f>'SOSYAL GÜVENLİK II. ÖĞR.'!C25</f>
        <v>SGP106</v>
      </c>
      <c r="H24" t="str">
        <f>'SOSYAL GÜVENLİK II. ÖĞR.'!D25</f>
        <v>Makro Ekonomi</v>
      </c>
      <c r="I24" t="str">
        <f>'SOSYAL GÜVENLİK II. ÖĞR.'!E25</f>
        <v>Öğr. Gör. Seval ŞENGEZER</v>
      </c>
      <c r="J24" t="str">
        <f>'SOSYAL GÜVENLİK II. ÖĞR.'!I25</f>
        <v>SGP214</v>
      </c>
      <c r="K24" t="str">
        <f>'SOSYAL GÜVENLİK II. ÖĞR.'!J25</f>
        <v>SGK Veri Giriş Uygulamaları</v>
      </c>
      <c r="L24" t="str">
        <f>'SOSYAL GÜVENLİK II. ÖĞR.'!K25</f>
        <v>Öğr. Gör. Mustafa SOLMAZ</v>
      </c>
    </row>
    <row r="25" spans="1:12" x14ac:dyDescent="0.25">
      <c r="A25" t="str">
        <f>'BANKA VE SİGORTACILIK II. ÖĞR.'!C27</f>
        <v>BAN126</v>
      </c>
      <c r="B25" t="str">
        <f>'BANKA VE SİGORTACILIK II. ÖĞR.'!D27</f>
        <v>Sigortacılık Branşları ve Teknikleri</v>
      </c>
      <c r="C25" t="str">
        <f>'BANKA VE SİGORTACILIK II. ÖĞR.'!E27</f>
        <v>Öğr.Gör. Elif ATAMAN</v>
      </c>
      <c r="D25">
        <f>'BANKA VE SİGORTACILIK II. ÖĞR.'!I27</f>
        <v>0</v>
      </c>
      <c r="E25" t="str">
        <f>'BANKA VE SİGORTACILIK II. ÖĞR.'!J27</f>
        <v xml:space="preserve"> </v>
      </c>
      <c r="F25" t="str">
        <f>'BANKA VE SİGORTACILIK II. ÖĞR.'!K27</f>
        <v xml:space="preserve"> </v>
      </c>
      <c r="G25">
        <f>'SOSYAL GÜVENLİK II. ÖĞR.'!C26</f>
        <v>0</v>
      </c>
      <c r="H25" t="str">
        <f>'SOSYAL GÜVENLİK II. ÖĞR.'!D26</f>
        <v xml:space="preserve"> </v>
      </c>
      <c r="I25" t="str">
        <f>'SOSYAL GÜVENLİK II. ÖĞR.'!E26</f>
        <v xml:space="preserve"> </v>
      </c>
      <c r="J25" t="str">
        <f>'SOSYAL GÜVENLİK II. ÖĞR.'!I26</f>
        <v>SGP214</v>
      </c>
      <c r="K25" t="str">
        <f>'SOSYAL GÜVENLİK II. ÖĞR.'!J26</f>
        <v>SGK Veri Giriş Uygulamaları</v>
      </c>
      <c r="L25" t="str">
        <f>'SOSYAL GÜVENLİK II. ÖĞR.'!K26</f>
        <v>Öğr. Gör. Mustafa SOLMAZ</v>
      </c>
    </row>
    <row r="26" spans="1:12" x14ac:dyDescent="0.25">
      <c r="A26">
        <f>'BANKA VE SİGORTACILIK II. ÖĞR.'!C28</f>
        <v>0</v>
      </c>
      <c r="B26" t="str">
        <f>'BANKA VE SİGORTACILIK II. ÖĞR.'!D28</f>
        <v xml:space="preserve"> </v>
      </c>
      <c r="C26" t="str">
        <f>'BANKA VE SİGORTACILIK II. ÖĞR.'!E28</f>
        <v xml:space="preserve"> </v>
      </c>
      <c r="D26">
        <f>'BANKA VE SİGORTACILIK II. ÖĞR.'!I28</f>
        <v>0</v>
      </c>
      <c r="E26" t="str">
        <f>'BANKA VE SİGORTACILIK II. ÖĞR.'!J28</f>
        <v xml:space="preserve"> </v>
      </c>
      <c r="F26" t="str">
        <f>'BANKA VE SİGORTACILIK II. ÖĞR.'!K28</f>
        <v xml:space="preserve"> </v>
      </c>
      <c r="G26">
        <f>'SOSYAL GÜVENLİK II. ÖĞR.'!C27</f>
        <v>0</v>
      </c>
      <c r="H26" t="str">
        <f>'SOSYAL GÜVENLİK II. ÖĞR.'!D27</f>
        <v xml:space="preserve"> </v>
      </c>
      <c r="I26" t="str">
        <f>'SOSYAL GÜVENLİK II. ÖĞR.'!E27</f>
        <v xml:space="preserve"> </v>
      </c>
      <c r="J26" t="str">
        <f>'SOSYAL GÜVENLİK II. ÖĞR.'!I27</f>
        <v>SGP214</v>
      </c>
      <c r="K26" t="str">
        <f>'SOSYAL GÜVENLİK II. ÖĞR.'!J27</f>
        <v>SGK Veri Giriş Uygulamaları</v>
      </c>
      <c r="L26" t="str">
        <f>'SOSYAL GÜVENLİK II. ÖĞR.'!K27</f>
        <v>Öğr. Gör. Mustafa SOLMAZ</v>
      </c>
    </row>
    <row r="27" spans="1:12" x14ac:dyDescent="0.25">
      <c r="A27">
        <f>'BANKA VE SİGORTACILIK II. ÖĞR.'!C29</f>
        <v>0</v>
      </c>
      <c r="B27" t="str">
        <f>'BANKA VE SİGORTACILIK II. ÖĞR.'!D29</f>
        <v xml:space="preserve"> </v>
      </c>
      <c r="C27" t="str">
        <f>'BANKA VE SİGORTACILIK II. ÖĞR.'!E29</f>
        <v xml:space="preserve"> </v>
      </c>
      <c r="D27">
        <f>'BANKA VE SİGORTACILIK II. ÖĞR.'!I29</f>
        <v>0</v>
      </c>
      <c r="E27" t="str">
        <f>'BANKA VE SİGORTACILIK II. ÖĞR.'!J29</f>
        <v xml:space="preserve"> </v>
      </c>
      <c r="F27" t="str">
        <f>'BANKA VE SİGORTACILIK II. ÖĞR.'!K29</f>
        <v xml:space="preserve"> </v>
      </c>
      <c r="G27">
        <f>'SOSYAL GÜVENLİK II. ÖĞR.'!C28</f>
        <v>0</v>
      </c>
      <c r="H27" t="str">
        <f>'SOSYAL GÜVENLİK II. ÖĞR.'!D28</f>
        <v xml:space="preserve"> </v>
      </c>
      <c r="I27" t="str">
        <f>'SOSYAL GÜVENLİK II. ÖĞR.'!E28</f>
        <v xml:space="preserve"> </v>
      </c>
      <c r="J27" t="str">
        <f>'SOSYAL GÜVENLİK II. ÖĞR.'!I28</f>
        <v>SGP208</v>
      </c>
      <c r="K27" t="str">
        <f>'SOSYAL GÜVENLİK II. ÖĞR.'!J28</f>
        <v>Sosyal Güvenliğin Güncel Sorunları</v>
      </c>
      <c r="L27" t="str">
        <f>'SOSYAL GÜVENLİK II. ÖĞR.'!K28</f>
        <v>Öğr. Gör. Mürsel KAN</v>
      </c>
    </row>
    <row r="28" spans="1:12" x14ac:dyDescent="0.25">
      <c r="A28">
        <f>'BANKA VE SİGORTACILIK II. ÖĞR.'!C30</f>
        <v>0</v>
      </c>
      <c r="B28" t="str">
        <f>'BANKA VE SİGORTACILIK II. ÖĞR.'!D30</f>
        <v xml:space="preserve"> </v>
      </c>
      <c r="C28" t="str">
        <f>'BANKA VE SİGORTACILIK II. ÖĞR.'!E30</f>
        <v xml:space="preserve"> </v>
      </c>
      <c r="D28">
        <f>'BANKA VE SİGORTACILIK II. ÖĞR.'!I30</f>
        <v>0</v>
      </c>
      <c r="E28" t="str">
        <f>'BANKA VE SİGORTACILIK II. ÖĞR.'!J30</f>
        <v xml:space="preserve"> </v>
      </c>
      <c r="F28" t="str">
        <f>'BANKA VE SİGORTACILIK II. ÖĞR.'!K30</f>
        <v xml:space="preserve"> </v>
      </c>
      <c r="G28">
        <f>'SOSYAL GÜVENLİK II. ÖĞR.'!C29</f>
        <v>0</v>
      </c>
      <c r="H28" t="str">
        <f>'SOSYAL GÜVENLİK II. ÖĞR.'!D29</f>
        <v xml:space="preserve"> </v>
      </c>
      <c r="I28" t="str">
        <f>'SOSYAL GÜVENLİK II. ÖĞR.'!E29</f>
        <v xml:space="preserve"> </v>
      </c>
      <c r="J28" t="str">
        <f>'SOSYAL GÜVENLİK II. ÖĞR.'!I29</f>
        <v>SGP208</v>
      </c>
      <c r="K28" t="str">
        <f>'SOSYAL GÜVENLİK II. ÖĞR.'!J29</f>
        <v>Sosyal Güvenliğin Güncel Sorunları</v>
      </c>
      <c r="L28" t="str">
        <f>'SOSYAL GÜVENLİK II. ÖĞR.'!K29</f>
        <v>Öğr. Gör. Mürsel KAN</v>
      </c>
    </row>
    <row r="29" spans="1:12" x14ac:dyDescent="0.25">
      <c r="A29" t="str">
        <f>'BANKA VE SİGORTACILIK II. ÖĞR.'!C31</f>
        <v>BAN114</v>
      </c>
      <c r="B29" t="str">
        <f>'BANKA VE SİGORTACILIK II. ÖĞR.'!D31</f>
        <v>İletişim ve İkna</v>
      </c>
      <c r="C29" t="str">
        <f>'BANKA VE SİGORTACILIK II. ÖĞR.'!E31</f>
        <v>Öğr. Gör. Mürsel KAN</v>
      </c>
      <c r="D29">
        <f>'BANKA VE SİGORTACILIK II. ÖĞR.'!I31</f>
        <v>0</v>
      </c>
      <c r="E29" t="str">
        <f>'BANKA VE SİGORTACILIK II. ÖĞR.'!J31</f>
        <v xml:space="preserve"> </v>
      </c>
      <c r="F29" t="str">
        <f>'BANKA VE SİGORTACILIK II. ÖĞR.'!K31</f>
        <v xml:space="preserve"> </v>
      </c>
      <c r="G29">
        <f>'SOSYAL GÜVENLİK II. ÖĞR.'!C30</f>
        <v>0</v>
      </c>
      <c r="H29" t="str">
        <f>'SOSYAL GÜVENLİK II. ÖĞR.'!D30</f>
        <v xml:space="preserve"> </v>
      </c>
      <c r="I29" t="str">
        <f>'SOSYAL GÜVENLİK II. ÖĞR.'!E30</f>
        <v xml:space="preserve"> </v>
      </c>
      <c r="J29">
        <f>'SOSYAL GÜVENLİK II. ÖĞR.'!I30</f>
        <v>0</v>
      </c>
      <c r="K29" t="str">
        <f>'SOSYAL GÜVENLİK II. ÖĞR.'!J30</f>
        <v xml:space="preserve"> </v>
      </c>
      <c r="L29" t="str">
        <f>'SOSYAL GÜVENLİK II. ÖĞR.'!K30</f>
        <v xml:space="preserve"> </v>
      </c>
    </row>
    <row r="30" spans="1:12" x14ac:dyDescent="0.25">
      <c r="A30" t="str">
        <f>'BANKA VE SİGORTACILIK II. ÖĞR.'!C32</f>
        <v>BAN114</v>
      </c>
      <c r="B30" t="str">
        <f>'BANKA VE SİGORTACILIK II. ÖĞR.'!D32</f>
        <v>İletişim ve İkna</v>
      </c>
      <c r="C30" t="str">
        <f>'BANKA VE SİGORTACILIK II. ÖĞR.'!E32</f>
        <v>Öğr. Gör. Mürsel KAN</v>
      </c>
      <c r="D30">
        <f>'BANKA VE SİGORTACILIK II. ÖĞR.'!I32</f>
        <v>0</v>
      </c>
      <c r="E30" t="str">
        <f>'BANKA VE SİGORTACILIK II. ÖĞR.'!J32</f>
        <v xml:space="preserve"> </v>
      </c>
      <c r="F30" t="str">
        <f>'BANKA VE SİGORTACILIK II. ÖĞR.'!K32</f>
        <v xml:space="preserve"> </v>
      </c>
      <c r="G30">
        <f>'SOSYAL GÜVENLİK II. ÖĞR.'!C31</f>
        <v>0</v>
      </c>
      <c r="H30" t="str">
        <f>'SOSYAL GÜVENLİK II. ÖĞR.'!D31</f>
        <v xml:space="preserve"> </v>
      </c>
      <c r="I30" t="str">
        <f>'SOSYAL GÜVENLİK II. ÖĞR.'!E31</f>
        <v xml:space="preserve"> </v>
      </c>
      <c r="J30">
        <f>'SOSYAL GÜVENLİK II. ÖĞR.'!I31</f>
        <v>0</v>
      </c>
      <c r="K30" t="str">
        <f>'SOSYAL GÜVENLİK II. ÖĞR.'!J31</f>
        <v xml:space="preserve"> </v>
      </c>
      <c r="L30" t="str">
        <f>'SOSYAL GÜVENLİK II. ÖĞR.'!K31</f>
        <v xml:space="preserve"> </v>
      </c>
    </row>
    <row r="31" spans="1:12" x14ac:dyDescent="0.25">
      <c r="A31">
        <f>'BANKA VE SİGORTACILIK II. ÖĞR.'!C33</f>
        <v>0</v>
      </c>
      <c r="B31" t="str">
        <f>'BANKA VE SİGORTACILIK II. ÖĞR.'!D33</f>
        <v xml:space="preserve"> </v>
      </c>
      <c r="C31" t="str">
        <f>'BANKA VE SİGORTACILIK II. ÖĞR.'!E33</f>
        <v xml:space="preserve"> </v>
      </c>
      <c r="D31">
        <f>'BANKA VE SİGORTACILIK II. ÖĞR.'!I33</f>
        <v>0</v>
      </c>
      <c r="E31" t="str">
        <f>'BANKA VE SİGORTACILIK II. ÖĞR.'!J33</f>
        <v xml:space="preserve"> </v>
      </c>
      <c r="F31" t="str">
        <f>'BANKA VE SİGORTACILIK II. ÖĞR.'!K33</f>
        <v xml:space="preserve"> </v>
      </c>
      <c r="G31">
        <f>'SOSYAL GÜVENLİK II. ÖĞR.'!C32</f>
        <v>0</v>
      </c>
      <c r="H31" t="str">
        <f>'SOSYAL GÜVENLİK II. ÖĞR.'!D32</f>
        <v xml:space="preserve"> </v>
      </c>
      <c r="I31" t="str">
        <f>'SOSYAL GÜVENLİK II. ÖĞR.'!E32</f>
        <v xml:space="preserve"> </v>
      </c>
      <c r="J31" t="str">
        <f>'SOSYAL GÜVENLİK II. ÖĞR.'!I32</f>
        <v>SGP210</v>
      </c>
      <c r="K31" t="str">
        <f>'SOSYAL GÜVENLİK II. ÖĞR.'!J32</f>
        <v>Girişimcilik</v>
      </c>
      <c r="L31" t="str">
        <f>'SOSYAL GÜVENLİK II. ÖĞR.'!K32</f>
        <v>Öğr. Gör. Mürsel KAN</v>
      </c>
    </row>
    <row r="32" spans="1:12" x14ac:dyDescent="0.25">
      <c r="A32">
        <f>'BANKA VE SİGORTACILIK II. ÖĞR.'!C34</f>
        <v>0</v>
      </c>
      <c r="B32" t="str">
        <f>'BANKA VE SİGORTACILIK II. ÖĞR.'!D34</f>
        <v xml:space="preserve"> </v>
      </c>
      <c r="C32" t="str">
        <f>'BANKA VE SİGORTACILIK II. ÖĞR.'!E34</f>
        <v xml:space="preserve"> </v>
      </c>
      <c r="D32">
        <f>'BANKA VE SİGORTACILIK II. ÖĞR.'!I34</f>
        <v>0</v>
      </c>
      <c r="E32" t="str">
        <f>'BANKA VE SİGORTACILIK II. ÖĞR.'!J34</f>
        <v xml:space="preserve"> </v>
      </c>
      <c r="F32" t="str">
        <f>'BANKA VE SİGORTACILIK II. ÖĞR.'!K34</f>
        <v xml:space="preserve"> </v>
      </c>
      <c r="G32">
        <f>'SOSYAL GÜVENLİK II. ÖĞR.'!C34</f>
        <v>0</v>
      </c>
      <c r="H32" t="str">
        <f>'SOSYAL GÜVENLİK II. ÖĞR.'!D34</f>
        <v xml:space="preserve"> </v>
      </c>
      <c r="I32" t="str">
        <f>'SOSYAL GÜVENLİK II. ÖĞR.'!E34</f>
        <v xml:space="preserve"> </v>
      </c>
      <c r="J32">
        <f>'SOSYAL GÜVENLİK II. ÖĞR.'!I34</f>
        <v>0</v>
      </c>
      <c r="K32" t="str">
        <f>'SOSYAL GÜVENLİK II. ÖĞR.'!J34</f>
        <v xml:space="preserve"> </v>
      </c>
      <c r="L32" t="str">
        <f>'SOSYAL GÜVENLİK II. ÖĞR.'!K34</f>
        <v xml:space="preserve"> </v>
      </c>
    </row>
    <row r="33" spans="1:12" x14ac:dyDescent="0.25">
      <c r="A33">
        <f>'BANKA VE SİGORTACILIK II. ÖĞR.'!C35</f>
        <v>0</v>
      </c>
      <c r="B33">
        <f>'BANKA VE SİGORTACILIK II. ÖĞR.'!D35</f>
        <v>0</v>
      </c>
      <c r="C33">
        <f>'BANKA VE SİGORTACILIK II. ÖĞR.'!E35</f>
        <v>0</v>
      </c>
      <c r="D33">
        <f>'BANKA VE SİGORTACILIK II. ÖĞR.'!I35</f>
        <v>0</v>
      </c>
      <c r="E33">
        <f>'BANKA VE SİGORTACILIK II. ÖĞR.'!J35</f>
        <v>0</v>
      </c>
      <c r="F33">
        <f>'BANKA VE SİGORTACILIK II. ÖĞR.'!K35</f>
        <v>0</v>
      </c>
      <c r="G33">
        <f>'SOSYAL GÜVENLİK II. ÖĞR.'!C35</f>
        <v>0</v>
      </c>
      <c r="H33">
        <f>'SOSYAL GÜVENLİK II. ÖĞR.'!D35</f>
        <v>0</v>
      </c>
      <c r="I33">
        <f>'SOSYAL GÜVENLİK II. ÖĞR.'!E35</f>
        <v>0</v>
      </c>
      <c r="J33">
        <f>'SOSYAL GÜVENLİK II. ÖĞR.'!I35</f>
        <v>0</v>
      </c>
      <c r="K33">
        <f>'SOSYAL GÜVENLİK II. ÖĞR.'!J35</f>
        <v>0</v>
      </c>
      <c r="L33">
        <f>'SOSYAL GÜVENLİK II. ÖĞR.'!K35</f>
        <v>0</v>
      </c>
    </row>
    <row r="34" spans="1:12" x14ac:dyDescent="0.25">
      <c r="A34">
        <f>'BANKA VE SİGORTACILIK II. ÖĞR.'!C36</f>
        <v>0</v>
      </c>
      <c r="B34">
        <f>'BANKA VE SİGORTACILIK II. ÖĞR.'!D36</f>
        <v>0</v>
      </c>
      <c r="C34">
        <f>'BANKA VE SİGORTACILIK II. ÖĞR.'!E36</f>
        <v>0</v>
      </c>
      <c r="D34" t="str">
        <f>'BANKA VE SİGORTACILIK II. ÖĞR.'!I36</f>
        <v>Öğr. Gör. Abdulkadir ERYILMAZ</v>
      </c>
      <c r="E34">
        <f>'BANKA VE SİGORTACILIK II. ÖĞR.'!J36</f>
        <v>0</v>
      </c>
      <c r="F34">
        <f>'BANKA VE SİGORTACILIK II. ÖĞR.'!K36</f>
        <v>0</v>
      </c>
      <c r="G34">
        <f>'SOSYAL GÜVENLİK II. ÖĞR.'!C36</f>
        <v>0</v>
      </c>
      <c r="H34">
        <f>'SOSYAL GÜVENLİK II. ÖĞR.'!D36</f>
        <v>0</v>
      </c>
      <c r="I34">
        <f>'SOSYAL GÜVENLİK II. ÖĞR.'!E36</f>
        <v>0</v>
      </c>
      <c r="J34" t="str">
        <f>'SOSYAL GÜVENLİK II. ÖĞR.'!I36</f>
        <v>Mülkiyet Koruma ve Güvenlik Bölümü</v>
      </c>
      <c r="K34">
        <f>'SOSYAL GÜVENLİK II. ÖĞR.'!J36</f>
        <v>0</v>
      </c>
      <c r="L34">
        <f>'SOSYAL GÜVENLİK II. ÖĞR.'!K36</f>
        <v>0</v>
      </c>
    </row>
  </sheetData>
  <mergeCells count="2">
    <mergeCell ref="A1:F1"/>
    <mergeCell ref="G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2" style="38" customWidth="1"/>
    <col min="2" max="2" width="5.140625" style="39" customWidth="1"/>
    <col min="3" max="3" width="5.7109375" style="40" customWidth="1"/>
    <col min="4" max="4" width="17.28515625" style="40" customWidth="1"/>
    <col min="5" max="5" width="23.85546875" style="40" customWidth="1"/>
    <col min="6" max="6" width="4.28515625" style="40" customWidth="1"/>
    <col min="7" max="7" width="1.7109375" style="40" customWidth="1"/>
    <col min="8" max="8" width="4.7109375" style="40" customWidth="1"/>
    <col min="9" max="9" width="6" style="40" customWidth="1"/>
    <col min="10" max="10" width="23.7109375" style="40" customWidth="1"/>
    <col min="11" max="11" width="22.28515625" style="40" customWidth="1"/>
    <col min="12" max="12" width="4.5703125" style="40" customWidth="1"/>
    <col min="13" max="16384" width="9.140625" style="40"/>
  </cols>
  <sheetData>
    <row r="1" spans="1:12" s="26" customFormat="1" ht="48" customHeight="1" thickBot="1" x14ac:dyDescent="0.25">
      <c r="A1" s="247" t="s">
        <v>91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2" s="27" customFormat="1" ht="11.1" customHeight="1" thickBot="1" x14ac:dyDescent="0.3">
      <c r="A2" s="172"/>
      <c r="B2" s="173" t="s">
        <v>22</v>
      </c>
      <c r="C2" s="173" t="s">
        <v>15</v>
      </c>
      <c r="D2" s="173" t="s">
        <v>16</v>
      </c>
      <c r="E2" s="173" t="s">
        <v>14</v>
      </c>
      <c r="F2" s="173"/>
      <c r="G2" s="174"/>
      <c r="H2" s="173" t="s">
        <v>23</v>
      </c>
      <c r="I2" s="173" t="s">
        <v>15</v>
      </c>
      <c r="J2" s="173" t="s">
        <v>16</v>
      </c>
      <c r="K2" s="175" t="s">
        <v>14</v>
      </c>
      <c r="L2" s="176"/>
    </row>
    <row r="3" spans="1:12" s="31" customFormat="1" ht="11.1" customHeight="1" x14ac:dyDescent="0.25">
      <c r="A3" s="249" t="s">
        <v>17</v>
      </c>
      <c r="B3" s="28">
        <v>0.375</v>
      </c>
      <c r="C3" s="110" t="s">
        <v>102</v>
      </c>
      <c r="D3" s="29" t="str">
        <f>IF(ISBLANK(C3)," ",VLOOKUP($C3,TÜMOKUL!A$1:H$20,2,0))</f>
        <v>Ofis Programları II</v>
      </c>
      <c r="E3" s="29" t="str">
        <f>IF(ISBLANK(C3)," ",VLOOKUP($C3,TÜMOKUL!A$1:H$20,7,0))</f>
        <v>Öğr. Gör. T. Cansu TOPALLI</v>
      </c>
      <c r="F3" s="42" t="s">
        <v>88</v>
      </c>
      <c r="G3" s="252" t="s">
        <v>17</v>
      </c>
      <c r="H3" s="28">
        <v>0.375</v>
      </c>
      <c r="I3" s="41"/>
      <c r="J3" s="29" t="str">
        <f>IF(ISBLANK(I3)," ",VLOOKUP($I3,TÜMOKUL!A$1:H$120,2,0))</f>
        <v xml:space="preserve"> </v>
      </c>
      <c r="K3" s="167" t="str">
        <f>IF(ISBLANK(I3)," ",VLOOKUP($I3,TÜMOKUL!A$1:H$120,7,0))</f>
        <v xml:space="preserve"> </v>
      </c>
      <c r="L3" s="30"/>
    </row>
    <row r="4" spans="1:12" s="31" customFormat="1" ht="11.1" customHeight="1" x14ac:dyDescent="0.25">
      <c r="A4" s="250"/>
      <c r="B4" s="32">
        <v>0.41666666666666669</v>
      </c>
      <c r="C4" s="42" t="s">
        <v>102</v>
      </c>
      <c r="D4" s="33" t="str">
        <f>IF(ISBLANK(C4)," ",VLOOKUP($C4,TÜMOKUL!A$1:H$20,2,0))</f>
        <v>Ofis Programları II</v>
      </c>
      <c r="E4" s="33" t="str">
        <f>IF(ISBLANK(C4)," ",VLOOKUP($C4,TÜMOKUL!A$1:H$20,7,0))</f>
        <v>Öğr. Gör. T. Cansu TOPALLI</v>
      </c>
      <c r="F4" s="33" t="s">
        <v>88</v>
      </c>
      <c r="G4" s="253"/>
      <c r="H4" s="32">
        <v>0.41666666666666669</v>
      </c>
      <c r="I4" s="42"/>
      <c r="J4" s="33" t="str">
        <f>IF(ISBLANK(I4)," ",VLOOKUP($I4,TÜMOKUL!A$1:H$120,2,0))</f>
        <v xml:space="preserve"> </v>
      </c>
      <c r="K4" s="168" t="str">
        <f>IF(ISBLANK(I4)," ",VLOOKUP($I4,TÜMOKUL!A$1:H$120,7,0))</f>
        <v xml:space="preserve"> </v>
      </c>
      <c r="L4" s="34"/>
    </row>
    <row r="5" spans="1:12" s="31" customFormat="1" ht="11.1" customHeight="1" x14ac:dyDescent="0.25">
      <c r="A5" s="250"/>
      <c r="B5" s="32">
        <v>0.45833333333333331</v>
      </c>
      <c r="C5" s="42" t="s">
        <v>102</v>
      </c>
      <c r="D5" s="33" t="str">
        <f>IF(ISBLANK(C5)," ",VLOOKUP($C5,TÜMOKUL!A$1:H$20,2,0))</f>
        <v>Ofis Programları II</v>
      </c>
      <c r="E5" s="33" t="str">
        <f>IF(ISBLANK(C5)," ",VLOOKUP($C5,TÜMOKUL!A$1:H$20,7,0))</f>
        <v>Öğr. Gör. T. Cansu TOPALLI</v>
      </c>
      <c r="F5" s="33" t="s">
        <v>88</v>
      </c>
      <c r="G5" s="253"/>
      <c r="H5" s="32">
        <v>0.45833333333333331</v>
      </c>
      <c r="I5" s="42"/>
      <c r="J5" s="33" t="str">
        <f>IF(ISBLANK(I5)," ",VLOOKUP($I5,TÜMOKUL!A$1:H$120,2,0))</f>
        <v xml:space="preserve"> </v>
      </c>
      <c r="K5" s="168" t="str">
        <f>IF(ISBLANK(I5)," ",VLOOKUP($I5,TÜMOKUL!A$1:H$120,7,0))</f>
        <v xml:space="preserve"> </v>
      </c>
      <c r="L5" s="34"/>
    </row>
    <row r="6" spans="1:12" s="31" customFormat="1" ht="4.5" customHeight="1" x14ac:dyDescent="0.25">
      <c r="A6" s="250"/>
      <c r="B6" s="111"/>
      <c r="C6" s="112"/>
      <c r="D6" s="113" t="str">
        <f>IF(ISBLANK(C6)," ",VLOOKUP($C6,TÜMOKUL!A$1:H$20,2,0))</f>
        <v xml:space="preserve"> </v>
      </c>
      <c r="E6" s="113" t="str">
        <f>IF(ISBLANK(C6)," ",VLOOKUP($C6,TÜMOKUL!A$1:H$20,7,0))</f>
        <v xml:space="preserve"> </v>
      </c>
      <c r="F6" s="113"/>
      <c r="G6" s="253"/>
      <c r="H6" s="32"/>
      <c r="I6" s="112"/>
      <c r="J6" s="113" t="str">
        <f>IF(ISBLANK(I6)," ",VLOOKUP($I6,TÜMOKUL!A$1:H$120,2,0))</f>
        <v xml:space="preserve"> </v>
      </c>
      <c r="K6" s="169" t="str">
        <f>IF(ISBLANK(I6)," ",VLOOKUP($I6,TÜMOKUL!A$1:H$120,7,0))</f>
        <v xml:space="preserve"> </v>
      </c>
      <c r="L6" s="122"/>
    </row>
    <row r="7" spans="1:12" s="31" customFormat="1" ht="11.1" customHeight="1" x14ac:dyDescent="0.25">
      <c r="A7" s="250"/>
      <c r="B7" s="32">
        <v>0.54166666666666663</v>
      </c>
      <c r="C7" s="42" t="s">
        <v>111</v>
      </c>
      <c r="D7" s="33" t="str">
        <f>IF(ISBLANK(C7)," ",VLOOKUP($C7,TÜMOKUL!A$1:H$20,2,0))</f>
        <v>Temel ve Ticari Matematik</v>
      </c>
      <c r="E7" s="33" t="str">
        <f>IF(ISBLANK(C7)," ",VLOOKUP($C7,TÜMOKUL!A$1:H$20,7,0))</f>
        <v>Dr. Öğr. Üyesi Evren ERGÜN</v>
      </c>
      <c r="F7" s="33" t="s">
        <v>86</v>
      </c>
      <c r="G7" s="253"/>
      <c r="H7" s="32">
        <v>0.54166666666666663</v>
      </c>
      <c r="I7" s="42"/>
      <c r="J7" s="33" t="str">
        <f>IF(ISBLANK(I7)," ",VLOOKUP($I7,TÜMOKUL!A$1:H$120,2,0))</f>
        <v xml:space="preserve"> </v>
      </c>
      <c r="K7" s="168" t="str">
        <f>IF(ISBLANK(I7)," ",VLOOKUP($I7,TÜMOKUL!A$1:H$120,7,0))</f>
        <v xml:space="preserve"> </v>
      </c>
      <c r="L7" s="34"/>
    </row>
    <row r="8" spans="1:12" s="31" customFormat="1" ht="11.1" customHeight="1" x14ac:dyDescent="0.25">
      <c r="A8" s="250"/>
      <c r="B8" s="32">
        <v>0.58333333333333337</v>
      </c>
      <c r="C8" s="42" t="s">
        <v>111</v>
      </c>
      <c r="D8" s="33" t="str">
        <f>IF(ISBLANK(C8)," ",VLOOKUP($C8,TÜMOKUL!A$1:H$20,2,0))</f>
        <v>Temel ve Ticari Matematik</v>
      </c>
      <c r="E8" s="33" t="str">
        <f>IF(ISBLANK(C8)," ",VLOOKUP($C8,TÜMOKUL!A$1:H$20,7,0))</f>
        <v>Dr. Öğr. Üyesi Evren ERGÜN</v>
      </c>
      <c r="F8" s="33" t="s">
        <v>86</v>
      </c>
      <c r="G8" s="253"/>
      <c r="H8" s="32">
        <v>0.58333333333333337</v>
      </c>
      <c r="I8" s="42"/>
      <c r="J8" s="33" t="str">
        <f>IF(ISBLANK(I8)," ",VLOOKUP($I8,TÜMOKUL!A$1:H$120,2,0))</f>
        <v xml:space="preserve"> </v>
      </c>
      <c r="K8" s="168" t="str">
        <f>IF(ISBLANK(I8)," ",VLOOKUP($I8,TÜMOKUL!A$1:H$120,7,0))</f>
        <v xml:space="preserve"> </v>
      </c>
      <c r="L8" s="34"/>
    </row>
    <row r="9" spans="1:12" s="31" customFormat="1" ht="11.1" customHeight="1" x14ac:dyDescent="0.25">
      <c r="A9" s="250"/>
      <c r="B9" s="32">
        <v>0.625</v>
      </c>
      <c r="C9" s="42" t="s">
        <v>111</v>
      </c>
      <c r="D9" s="33" t="str">
        <f>IF(ISBLANK(C9)," ",VLOOKUP($C9,TÜMOKUL!A$1:H$20,2,0))</f>
        <v>Temel ve Ticari Matematik</v>
      </c>
      <c r="E9" s="33" t="str">
        <f>IF(ISBLANK(C9)," ",VLOOKUP($C9,TÜMOKUL!A$1:H$20,7,0))</f>
        <v>Dr. Öğr. Üyesi Evren ERGÜN</v>
      </c>
      <c r="F9" s="33" t="s">
        <v>86</v>
      </c>
      <c r="G9" s="253"/>
      <c r="H9" s="32">
        <v>0.625</v>
      </c>
      <c r="I9" s="42"/>
      <c r="J9" s="33" t="str">
        <f>IF(ISBLANK(I9)," ",VLOOKUP($I9,TÜMOKUL!A$1:H$120,2,0))</f>
        <v xml:space="preserve"> </v>
      </c>
      <c r="K9" s="168" t="str">
        <f>IF(ISBLANK(I9)," ",VLOOKUP($I9,TÜMOKUL!A$1:H$120,7,0))</f>
        <v xml:space="preserve"> </v>
      </c>
      <c r="L9" s="34"/>
    </row>
    <row r="10" spans="1:12" s="31" customFormat="1" ht="11.1" customHeight="1" thickBot="1" x14ac:dyDescent="0.3">
      <c r="A10" s="251"/>
      <c r="B10" s="35">
        <v>0.66666666666666663</v>
      </c>
      <c r="C10" s="43"/>
      <c r="D10" s="36" t="str">
        <f>IF(ISBLANK(C10)," ",VLOOKUP($C10,TÜMOKUL!A$1:H$20,2,0))</f>
        <v xml:space="preserve"> </v>
      </c>
      <c r="E10" s="36" t="str">
        <f>IF(ISBLANK(C10)," ",VLOOKUP($C10,TÜMOKUL!A$1:H$20,7,0))</f>
        <v xml:space="preserve"> </v>
      </c>
      <c r="F10" s="36"/>
      <c r="G10" s="254"/>
      <c r="H10" s="35">
        <v>0.66666666666666663</v>
      </c>
      <c r="I10" s="43"/>
      <c r="J10" s="36" t="str">
        <f>IF(ISBLANK(I10)," ",VLOOKUP($I10,TÜMOKUL!A$1:H$120,2,0))</f>
        <v xml:space="preserve"> </v>
      </c>
      <c r="K10" s="170" t="str">
        <f>IF(ISBLANK(I10)," ",VLOOKUP($I10,TÜMOKUL!A$1:H$120,7,0))</f>
        <v xml:space="preserve"> </v>
      </c>
      <c r="L10" s="37"/>
    </row>
    <row r="11" spans="1:12" s="31" customFormat="1" ht="11.1" customHeight="1" x14ac:dyDescent="0.25">
      <c r="A11" s="249" t="s">
        <v>18</v>
      </c>
      <c r="B11" s="28">
        <v>0.375</v>
      </c>
      <c r="C11" s="110"/>
      <c r="D11" s="29" t="str">
        <f>IF(ISBLANK(C11)," ",VLOOKUP($C11,TÜMOKUL!A$1:H$20,2,0))</f>
        <v xml:space="preserve"> </v>
      </c>
      <c r="E11" s="29" t="str">
        <f>IF(ISBLANK(C11)," ",VLOOKUP($C11,TÜMOKUL!A$1:H$20,7,0))</f>
        <v xml:space="preserve"> </v>
      </c>
      <c r="F11" s="29"/>
      <c r="G11" s="252" t="s">
        <v>18</v>
      </c>
      <c r="H11" s="28">
        <v>0.375</v>
      </c>
      <c r="I11" s="41" t="s">
        <v>119</v>
      </c>
      <c r="J11" s="29" t="str">
        <f>IF(ISBLANK(I11)," ",VLOOKUP($I11,TÜMOKUL!A$1:H$120,2,0))</f>
        <v>Mesleki Yazışmalar ve Hızlı Yazım Teknikleri</v>
      </c>
      <c r="K11" s="167" t="str">
        <f>IF(ISBLANK(I11)," ",VLOOKUP($I11,TÜMOKUL!A$1:H$120,7,0))</f>
        <v>Öğr. Gör. Dursun KIRMEMİŞ</v>
      </c>
      <c r="L11" s="30" t="s">
        <v>88</v>
      </c>
    </row>
    <row r="12" spans="1:12" s="31" customFormat="1" ht="11.1" customHeight="1" x14ac:dyDescent="0.25">
      <c r="A12" s="250"/>
      <c r="B12" s="32">
        <v>0.41666666666666669</v>
      </c>
      <c r="C12" s="42"/>
      <c r="D12" s="33" t="str">
        <f>IF(ISBLANK(C12)," ",VLOOKUP($C12,TÜMOKUL!A$1:H$20,2,0))</f>
        <v xml:space="preserve"> </v>
      </c>
      <c r="E12" s="33" t="str">
        <f>IF(ISBLANK(C12)," ",VLOOKUP($C12,TÜMOKUL!A$1:H$20,7,0))</f>
        <v xml:space="preserve"> </v>
      </c>
      <c r="F12" s="33"/>
      <c r="G12" s="253"/>
      <c r="H12" s="32">
        <v>0.41666666666666669</v>
      </c>
      <c r="I12" s="42" t="s">
        <v>119</v>
      </c>
      <c r="J12" s="33" t="str">
        <f>IF(ISBLANK(I12)," ",VLOOKUP($I12,TÜMOKUL!A$1:H$120,2,0))</f>
        <v>Mesleki Yazışmalar ve Hızlı Yazım Teknikleri</v>
      </c>
      <c r="K12" s="168" t="str">
        <f>IF(ISBLANK(I12)," ",VLOOKUP($I12,TÜMOKUL!A$1:H$120,7,0))</f>
        <v>Öğr. Gör. Dursun KIRMEMİŞ</v>
      </c>
      <c r="L12" s="34" t="s">
        <v>88</v>
      </c>
    </row>
    <row r="13" spans="1:12" s="31" customFormat="1" ht="11.1" customHeight="1" x14ac:dyDescent="0.25">
      <c r="A13" s="250"/>
      <c r="B13" s="32">
        <v>0.45833333333333331</v>
      </c>
      <c r="C13" s="108"/>
      <c r="D13" s="33" t="str">
        <f>IF(ISBLANK(C13)," ",VLOOKUP($C13,TÜMOKUL!A$1:H$20,2,0))</f>
        <v xml:space="preserve"> </v>
      </c>
      <c r="E13" s="33" t="str">
        <f>IF(ISBLANK(C13)," ",VLOOKUP($C13,TÜMOKUL!A$1:H$20,7,0))</f>
        <v xml:space="preserve"> </v>
      </c>
      <c r="F13" s="33"/>
      <c r="G13" s="253"/>
      <c r="H13" s="32">
        <v>0.45833333333333331</v>
      </c>
      <c r="I13" s="42" t="s">
        <v>119</v>
      </c>
      <c r="J13" s="33" t="str">
        <f>IF(ISBLANK(I13)," ",VLOOKUP($I13,TÜMOKUL!A$1:H$120,2,0))</f>
        <v>Mesleki Yazışmalar ve Hızlı Yazım Teknikleri</v>
      </c>
      <c r="K13" s="168" t="str">
        <f>IF(ISBLANK(I13)," ",VLOOKUP($I13,TÜMOKUL!A$1:H$120,7,0))</f>
        <v>Öğr. Gör. Dursun KIRMEMİŞ</v>
      </c>
      <c r="L13" s="34" t="s">
        <v>88</v>
      </c>
    </row>
    <row r="14" spans="1:12" s="31" customFormat="1" ht="4.5" customHeight="1" x14ac:dyDescent="0.25">
      <c r="A14" s="250"/>
      <c r="B14" s="32"/>
      <c r="C14" s="112"/>
      <c r="D14" s="113" t="str">
        <f>IF(ISBLANK(C14)," ",VLOOKUP($C14,TÜMOKUL!A$1:H$20,2,0))</f>
        <v xml:space="preserve"> </v>
      </c>
      <c r="E14" s="113" t="str">
        <f>IF(ISBLANK(C14)," ",VLOOKUP($C14,TÜMOKUL!A$1:H$20,7,0))</f>
        <v xml:space="preserve"> </v>
      </c>
      <c r="F14" s="113"/>
      <c r="G14" s="253"/>
      <c r="H14" s="32"/>
      <c r="I14" s="112"/>
      <c r="J14" s="113" t="str">
        <f>IF(ISBLANK(I14)," ",VLOOKUP($I14,TÜMOKUL!A$1:H$120,2,0))</f>
        <v xml:space="preserve"> </v>
      </c>
      <c r="K14" s="169" t="str">
        <f>IF(ISBLANK(I14)," ",VLOOKUP($I14,TÜMOKUL!A$1:H$120,7,0))</f>
        <v xml:space="preserve"> </v>
      </c>
      <c r="L14" s="122"/>
    </row>
    <row r="15" spans="1:12" s="31" customFormat="1" ht="11.1" customHeight="1" x14ac:dyDescent="0.25">
      <c r="A15" s="250"/>
      <c r="B15" s="32">
        <v>0.54166666666666663</v>
      </c>
      <c r="C15" s="42" t="s">
        <v>106</v>
      </c>
      <c r="D15" s="33" t="str">
        <f>IF(ISBLANK(C15)," ",VLOOKUP($C15,TÜMOKUL!A$1:H$20,2,0))</f>
        <v>İş Sağlığı ve Güvenliği</v>
      </c>
      <c r="E15" s="33" t="str">
        <f>IF(ISBLANK(C15)," ",VLOOKUP($C15,TÜMOKUL!A$1:H$20,7,0))</f>
        <v>Öğr. Gör. Aslı TOSYALI KARADAĞ</v>
      </c>
      <c r="F15" s="33" t="s">
        <v>86</v>
      </c>
      <c r="G15" s="253"/>
      <c r="H15" s="32">
        <v>0.54166666666666663</v>
      </c>
      <c r="I15" s="42" t="s">
        <v>126</v>
      </c>
      <c r="J15" s="33" t="str">
        <f>IF(ISBLANK(I15)," ",VLOOKUP($I15,TÜMOKUL!A$1:H$120,2,0))</f>
        <v>Toplantı Zaman Yönetimi</v>
      </c>
      <c r="K15" s="168" t="str">
        <f>IF(ISBLANK(I15)," ",VLOOKUP($I15,TÜMOKUL!A$1:H$120,7,0))</f>
        <v>Öğr. Gör. Dursun KIRMEMİŞ</v>
      </c>
      <c r="L15" s="34" t="s">
        <v>87</v>
      </c>
    </row>
    <row r="16" spans="1:12" s="31" customFormat="1" ht="11.1" customHeight="1" x14ac:dyDescent="0.25">
      <c r="A16" s="250"/>
      <c r="B16" s="32">
        <v>0.58333333333333337</v>
      </c>
      <c r="C16" s="42" t="s">
        <v>106</v>
      </c>
      <c r="D16" s="33" t="str">
        <f>IF(ISBLANK(C16)," ",VLOOKUP($C16,TÜMOKUL!A$1:H$20,2,0))</f>
        <v>İş Sağlığı ve Güvenliği</v>
      </c>
      <c r="E16" s="33" t="str">
        <f>IF(ISBLANK(C16)," ",VLOOKUP($C16,TÜMOKUL!A$1:H$20,7,0))</f>
        <v>Öğr. Gör. Aslı TOSYALI KARADAĞ</v>
      </c>
      <c r="F16" s="33" t="s">
        <v>86</v>
      </c>
      <c r="G16" s="253"/>
      <c r="H16" s="32">
        <v>0.58333333333333337</v>
      </c>
      <c r="I16" s="42" t="s">
        <v>126</v>
      </c>
      <c r="J16" s="33" t="str">
        <f>IF(ISBLANK(I16)," ",VLOOKUP($I16,TÜMOKUL!A$1:H$120,2,0))</f>
        <v>Toplantı Zaman Yönetimi</v>
      </c>
      <c r="K16" s="168" t="str">
        <f>IF(ISBLANK(I16)," ",VLOOKUP($I16,TÜMOKUL!A$1:H$120,7,0))</f>
        <v>Öğr. Gör. Dursun KIRMEMİŞ</v>
      </c>
      <c r="L16" s="34" t="s">
        <v>87</v>
      </c>
    </row>
    <row r="17" spans="1:12" s="31" customFormat="1" ht="11.1" customHeight="1" x14ac:dyDescent="0.25">
      <c r="A17" s="250"/>
      <c r="B17" s="32">
        <v>0.625</v>
      </c>
      <c r="C17" s="42"/>
      <c r="D17" s="33" t="str">
        <f>IF(ISBLANK(C17)," ",VLOOKUP($C17,TÜMOKUL!A$1:H$20,2,0))</f>
        <v xml:space="preserve"> </v>
      </c>
      <c r="E17" s="33" t="str">
        <f>IF(ISBLANK(C17)," ",VLOOKUP($C17,TÜMOKUL!A$1:H$20,7,0))</f>
        <v xml:space="preserve"> </v>
      </c>
      <c r="F17" s="33"/>
      <c r="G17" s="253"/>
      <c r="H17" s="32">
        <v>0.625</v>
      </c>
      <c r="I17" s="42" t="s">
        <v>121</v>
      </c>
      <c r="J17" s="33" t="str">
        <f>IF(ISBLANK(I17)," ",VLOOKUP($I17,TÜMOKUL!A$1:H$120,2,0))</f>
        <v>Çatışma ve Stres Yönetimi</v>
      </c>
      <c r="K17" s="168" t="str">
        <f>IF(ISBLANK(I17)," ",VLOOKUP($I17,TÜMOKUL!A$1:H$120,7,0))</f>
        <v>Öğr. Gör. Seval ŞENGEZER</v>
      </c>
      <c r="L17" s="34" t="s">
        <v>87</v>
      </c>
    </row>
    <row r="18" spans="1:12" s="31" customFormat="1" ht="11.1" customHeight="1" thickBot="1" x14ac:dyDescent="0.3">
      <c r="A18" s="251"/>
      <c r="B18" s="35">
        <v>0.66666666666666663</v>
      </c>
      <c r="C18" s="43"/>
      <c r="D18" s="36" t="str">
        <f>IF(ISBLANK(C18)," ",VLOOKUP($C18,TÜMOKUL!A$1:H$20,2,0))</f>
        <v xml:space="preserve"> </v>
      </c>
      <c r="E18" s="36" t="str">
        <f>IF(ISBLANK(C18)," ",VLOOKUP($C18,TÜMOKUL!A$1:H$20,7,0))</f>
        <v xml:space="preserve"> </v>
      </c>
      <c r="F18" s="36"/>
      <c r="G18" s="254"/>
      <c r="H18" s="35">
        <v>0.66666666666666663</v>
      </c>
      <c r="I18" s="43" t="s">
        <v>121</v>
      </c>
      <c r="J18" s="36" t="str">
        <f>IF(ISBLANK(I18)," ",VLOOKUP($I18,TÜMOKUL!A$1:H$120,2,0))</f>
        <v>Çatışma ve Stres Yönetimi</v>
      </c>
      <c r="K18" s="170" t="str">
        <f>IF(ISBLANK(I18)," ",VLOOKUP($I18,TÜMOKUL!A$1:H$120,7,0))</f>
        <v>Öğr. Gör. Seval ŞENGEZER</v>
      </c>
      <c r="L18" s="37" t="s">
        <v>87</v>
      </c>
    </row>
    <row r="19" spans="1:12" s="31" customFormat="1" ht="11.1" customHeight="1" x14ac:dyDescent="0.25">
      <c r="A19" s="249" t="s">
        <v>19</v>
      </c>
      <c r="B19" s="28">
        <v>0.375</v>
      </c>
      <c r="C19" s="41"/>
      <c r="D19" s="29" t="str">
        <f>IF(ISBLANK(C19)," ",VLOOKUP($C19,TÜMOKUL!A$1:H$20,2,0))</f>
        <v xml:space="preserve"> </v>
      </c>
      <c r="E19" s="29" t="str">
        <f>IF(ISBLANK(C19)," ",VLOOKUP($C19,TÜMOKUL!A$1:H$20,7,0))</f>
        <v xml:space="preserve"> </v>
      </c>
      <c r="F19" s="29"/>
      <c r="G19" s="252" t="s">
        <v>19</v>
      </c>
      <c r="H19" s="28">
        <v>0.375</v>
      </c>
      <c r="I19" s="41"/>
      <c r="J19" s="29" t="str">
        <f>IF(ISBLANK(I19)," ",VLOOKUP($I19,TÜMOKUL!A$1:H$120,2,0))</f>
        <v xml:space="preserve"> </v>
      </c>
      <c r="K19" s="167" t="str">
        <f>IF(ISBLANK(I19)," ",VLOOKUP($I19,TÜMOKUL!A$1:H$120,7,0))</f>
        <v xml:space="preserve"> </v>
      </c>
      <c r="L19" s="30"/>
    </row>
    <row r="20" spans="1:12" s="31" customFormat="1" ht="11.1" customHeight="1" x14ac:dyDescent="0.25">
      <c r="A20" s="250"/>
      <c r="B20" s="32">
        <v>0.41666666666666669</v>
      </c>
      <c r="C20" s="42" t="s">
        <v>100</v>
      </c>
      <c r="D20" s="33" t="str">
        <f>IF(ISBLANK(C20)," ",VLOOKUP($C20,TÜMOKUL!A$1:H$20,2,0))</f>
        <v>Ticaret Hukuku</v>
      </c>
      <c r="E20" s="33" t="str">
        <f>IF(ISBLANK(C20)," ",VLOOKUP($C20,TÜMOKUL!A$1:H$20,7,0))</f>
        <v>Öğr. Gör. Elif ATAMAN</v>
      </c>
      <c r="F20" s="33" t="s">
        <v>86</v>
      </c>
      <c r="G20" s="253"/>
      <c r="H20" s="32">
        <v>0.41666666666666669</v>
      </c>
      <c r="I20" s="42" t="s">
        <v>128</v>
      </c>
      <c r="J20" s="33" t="str">
        <f>IF(ISBLANK(I20)," ",VLOOKUP($I20,TÜMOKUL!A$1:H$120,2,0))</f>
        <v>Girişimcilik ve Yenilikçilik</v>
      </c>
      <c r="K20" s="168" t="str">
        <f>IF(ISBLANK(I20)," ",VLOOKUP($I20,TÜMOKUL!A$1:H$120,7,0))</f>
        <v>Öğr. Gör. Mürsel KAN</v>
      </c>
      <c r="L20" s="34" t="s">
        <v>87</v>
      </c>
    </row>
    <row r="21" spans="1:12" s="31" customFormat="1" ht="11.1" customHeight="1" x14ac:dyDescent="0.25">
      <c r="A21" s="250"/>
      <c r="B21" s="32">
        <v>0.45833333333333331</v>
      </c>
      <c r="C21" s="42" t="s">
        <v>100</v>
      </c>
      <c r="D21" s="33" t="str">
        <f>IF(ISBLANK(C21)," ",VLOOKUP($C21,TÜMOKUL!A$1:H$20,2,0))</f>
        <v>Ticaret Hukuku</v>
      </c>
      <c r="E21" s="33" t="str">
        <f>IF(ISBLANK(C21)," ",VLOOKUP($C21,TÜMOKUL!A$1:H$20,7,0))</f>
        <v>Öğr. Gör. Elif ATAMAN</v>
      </c>
      <c r="F21" s="33" t="s">
        <v>86</v>
      </c>
      <c r="G21" s="253"/>
      <c r="H21" s="32">
        <v>0.45833333333333331</v>
      </c>
      <c r="I21" s="42" t="s">
        <v>128</v>
      </c>
      <c r="J21" s="33" t="str">
        <f>IF(ISBLANK(I21)," ",VLOOKUP($I21,TÜMOKUL!A$1:H$120,2,0))</f>
        <v>Girişimcilik ve Yenilikçilik</v>
      </c>
      <c r="K21" s="168" t="str">
        <f>IF(ISBLANK(I21)," ",VLOOKUP($I21,TÜMOKUL!A$1:H$120,7,0))</f>
        <v>Öğr. Gör. Mürsel KAN</v>
      </c>
      <c r="L21" s="34" t="s">
        <v>87</v>
      </c>
    </row>
    <row r="22" spans="1:12" s="31" customFormat="1" ht="10.5" customHeight="1" x14ac:dyDescent="0.25">
      <c r="A22" s="250"/>
      <c r="B22" s="32"/>
      <c r="C22" s="112"/>
      <c r="D22" s="113" t="str">
        <f>IF(ISBLANK(C22)," ",VLOOKUP($C22,TÜMOKUL!A$1:H$20,2,0))</f>
        <v xml:space="preserve"> </v>
      </c>
      <c r="E22" s="113" t="str">
        <f>IF(ISBLANK(C22)," ",VLOOKUP($C22,TÜMOKUL!A$1:H$20,7,0))</f>
        <v xml:space="preserve"> </v>
      </c>
      <c r="F22" s="113"/>
      <c r="G22" s="253"/>
      <c r="H22" s="32"/>
      <c r="I22" s="112"/>
      <c r="J22" s="113" t="str">
        <f>IF(ISBLANK(I22)," ",VLOOKUP($I22,TÜMOKUL!A$1:H$120,2,0))</f>
        <v xml:space="preserve"> </v>
      </c>
      <c r="K22" s="169" t="str">
        <f>IF(ISBLANK(I22)," ",VLOOKUP($I22,TÜMOKUL!A$1:H$120,7,0))</f>
        <v xml:space="preserve"> </v>
      </c>
      <c r="L22" s="122"/>
    </row>
    <row r="23" spans="1:12" s="31" customFormat="1" ht="11.1" customHeight="1" x14ac:dyDescent="0.25">
      <c r="A23" s="250"/>
      <c r="B23" s="32">
        <v>0.54166666666666663</v>
      </c>
      <c r="C23" s="42" t="s">
        <v>109</v>
      </c>
      <c r="D23" s="33" t="str">
        <f>IF(ISBLANK(C23)," ",VLOOKUP($C23,TÜMOKUL!A$1:H$20,2,0))</f>
        <v>Kişilerarası İletişim</v>
      </c>
      <c r="E23" s="33" t="str">
        <f>IF(ISBLANK(C23)," ",VLOOKUP($C23,TÜMOKUL!A$1:H$20,7,0))</f>
        <v>Öğr. Gör. Mürsel KAN</v>
      </c>
      <c r="F23" s="33" t="s">
        <v>86</v>
      </c>
      <c r="G23" s="253"/>
      <c r="H23" s="32">
        <v>0.54166666666666663</v>
      </c>
      <c r="I23" s="42" t="s">
        <v>123</v>
      </c>
      <c r="J23" s="33" t="str">
        <f>IF(ISBLANK(I23)," ",VLOOKUP($I23,TÜMOKUL!A$1:H$120,2,0))</f>
        <v>Meslek Hukuku ve Etiği</v>
      </c>
      <c r="K23" s="168" t="str">
        <f>IF(ISBLANK(I23)," ",VLOOKUP($I23,TÜMOKUL!A$1:H$120,7,0))</f>
        <v>Öğr. Gör. Seval ŞENGEZER</v>
      </c>
      <c r="L23" s="34" t="s">
        <v>87</v>
      </c>
    </row>
    <row r="24" spans="1:12" s="31" customFormat="1" ht="11.1" customHeight="1" x14ac:dyDescent="0.25">
      <c r="A24" s="250"/>
      <c r="B24" s="32">
        <v>0.58333333333333337</v>
      </c>
      <c r="C24" s="42" t="s">
        <v>109</v>
      </c>
      <c r="D24" s="33" t="str">
        <f>IF(ISBLANK(C24)," ",VLOOKUP($C24,TÜMOKUL!A$1:H$20,2,0))</f>
        <v>Kişilerarası İletişim</v>
      </c>
      <c r="E24" s="33" t="str">
        <f>IF(ISBLANK(C24)," ",VLOOKUP($C24,TÜMOKUL!A$1:H$20,7,0))</f>
        <v>Öğr. Gör. Mürsel KAN</v>
      </c>
      <c r="F24" s="33" t="s">
        <v>86</v>
      </c>
      <c r="G24" s="253"/>
      <c r="H24" s="32">
        <v>0.58333333333333337</v>
      </c>
      <c r="I24" s="42" t="s">
        <v>123</v>
      </c>
      <c r="J24" s="33" t="str">
        <f>IF(ISBLANK(I24)," ",VLOOKUP($I24,TÜMOKUL!A$1:H$120,2,0))</f>
        <v>Meslek Hukuku ve Etiği</v>
      </c>
      <c r="K24" s="168" t="str">
        <f>IF(ISBLANK(I24)," ",VLOOKUP($I24,TÜMOKUL!A$1:H$120,7,0))</f>
        <v>Öğr. Gör. Seval ŞENGEZER</v>
      </c>
      <c r="L24" s="34" t="s">
        <v>87</v>
      </c>
    </row>
    <row r="25" spans="1:12" s="31" customFormat="1" ht="11.1" customHeight="1" x14ac:dyDescent="0.25">
      <c r="A25" s="250"/>
      <c r="B25" s="32">
        <v>0.625</v>
      </c>
      <c r="C25" s="42"/>
      <c r="D25" s="33" t="str">
        <f>IF(ISBLANK(C25)," ",VLOOKUP($C25,TÜMOKUL!A$1:H$20,2,0))</f>
        <v xml:space="preserve"> </v>
      </c>
      <c r="E25" s="33" t="str">
        <f>IF(ISBLANK(C25)," ",VLOOKUP($C25,TÜMOKUL!A$1:H$20,7,0))</f>
        <v xml:space="preserve"> </v>
      </c>
      <c r="F25" s="33"/>
      <c r="G25" s="253"/>
      <c r="H25" s="32">
        <v>0.625</v>
      </c>
      <c r="I25" s="42" t="s">
        <v>117</v>
      </c>
      <c r="J25" s="33" t="str">
        <f>IF(ISBLANK(I25)," ",VLOOKUP($I25,TÜMOKUL!A$1:H$120,2,0))</f>
        <v>İş ve Sosyal Güvenlik Hukuku</v>
      </c>
      <c r="K25" s="168" t="str">
        <f>IF(ISBLANK(I25)," ",VLOOKUP($I25,TÜMOKUL!A$1:H$120,7,0))</f>
        <v>Öğr. Gör. M. Selçuk ÖZKAN</v>
      </c>
      <c r="L25" s="34" t="s">
        <v>87</v>
      </c>
    </row>
    <row r="26" spans="1:12" s="31" customFormat="1" ht="11.1" customHeight="1" thickBot="1" x14ac:dyDescent="0.3">
      <c r="A26" s="251"/>
      <c r="B26" s="35">
        <v>0.66666666666666663</v>
      </c>
      <c r="C26" s="43"/>
      <c r="D26" s="36" t="str">
        <f>IF(ISBLANK(C26)," ",VLOOKUP($C26,TÜMOKUL!A$1:H$20,2,0))</f>
        <v xml:space="preserve"> </v>
      </c>
      <c r="E26" s="36" t="str">
        <f>IF(ISBLANK(C26)," ",VLOOKUP($C26,TÜMOKUL!A$1:H$20,7,0))</f>
        <v xml:space="preserve"> </v>
      </c>
      <c r="F26" s="36"/>
      <c r="G26" s="254"/>
      <c r="H26" s="35">
        <v>0.66666666666666663</v>
      </c>
      <c r="I26" s="43" t="s">
        <v>117</v>
      </c>
      <c r="J26" s="36" t="str">
        <f>IF(ISBLANK(I26)," ",VLOOKUP($I26,TÜMOKUL!A$1:H$120,2,0))</f>
        <v>İş ve Sosyal Güvenlik Hukuku</v>
      </c>
      <c r="K26" s="170" t="str">
        <f>IF(ISBLANK(I26)," ",VLOOKUP($I26,TÜMOKUL!A$1:H$120,7,0))</f>
        <v>Öğr. Gör. M. Selçuk ÖZKAN</v>
      </c>
      <c r="L26" s="37" t="s">
        <v>87</v>
      </c>
    </row>
    <row r="27" spans="1:12" s="31" customFormat="1" ht="11.1" customHeight="1" x14ac:dyDescent="0.25">
      <c r="A27" s="249" t="s">
        <v>20</v>
      </c>
      <c r="B27" s="28">
        <v>0.375</v>
      </c>
      <c r="C27" s="41" t="s">
        <v>104</v>
      </c>
      <c r="D27" s="29" t="str">
        <f>IF(ISBLANK(C27)," ",VLOOKUP($C27,TÜMOKUL!A$1:H$20,2,0))</f>
        <v>Çağrı Merkezi Yönetimi II</v>
      </c>
      <c r="E27" s="29" t="str">
        <f>IF(ISBLANK(C27)," ",VLOOKUP($C27,TÜMOKUL!A$1:H$20,7,0))</f>
        <v>Öğr. Gör. Dursun KIRMEMİŞ</v>
      </c>
      <c r="F27" s="29" t="s">
        <v>86</v>
      </c>
      <c r="G27" s="252" t="s">
        <v>20</v>
      </c>
      <c r="H27" s="28">
        <v>0.375</v>
      </c>
      <c r="I27" s="41"/>
      <c r="J27" s="29" t="str">
        <f>IF(ISBLANK(I27)," ",VLOOKUP($I27,TÜMOKUL!A$1:H$120,2,0))</f>
        <v xml:space="preserve"> </v>
      </c>
      <c r="K27" s="167" t="str">
        <f>IF(ISBLANK(I27)," ",VLOOKUP($I27,TÜMOKUL!A$1:H$120,7,0))</f>
        <v xml:space="preserve"> </v>
      </c>
      <c r="L27" s="30"/>
    </row>
    <row r="28" spans="1:12" s="31" customFormat="1" ht="11.1" customHeight="1" x14ac:dyDescent="0.25">
      <c r="A28" s="250"/>
      <c r="B28" s="32">
        <v>0.41666666666666669</v>
      </c>
      <c r="C28" s="42" t="s">
        <v>104</v>
      </c>
      <c r="D28" s="33" t="str">
        <f>IF(ISBLANK(C28)," ",VLOOKUP($C28,TÜMOKUL!A$1:H$20,2,0))</f>
        <v>Çağrı Merkezi Yönetimi II</v>
      </c>
      <c r="E28" s="33" t="str">
        <f>IF(ISBLANK(C28)," ",VLOOKUP($C28,TÜMOKUL!A$1:H$20,7,0))</f>
        <v>Öğr. Gör. Dursun KIRMEMİŞ</v>
      </c>
      <c r="F28" s="33" t="s">
        <v>86</v>
      </c>
      <c r="G28" s="253"/>
      <c r="H28" s="32">
        <v>0.41666666666666669</v>
      </c>
      <c r="I28" s="42" t="s">
        <v>124</v>
      </c>
      <c r="J28" s="33" t="str">
        <f>IF(ISBLANK(I28)," ",VLOOKUP($I28,TÜMOKUL!A$1:H$120,2,0))</f>
        <v>Finansal Hizmet Pazarlaması</v>
      </c>
      <c r="K28" s="168" t="str">
        <f>IF(ISBLANK(I28)," ",VLOOKUP($I28,TÜMOKUL!A$1:H$120,7,0))</f>
        <v>Öğr. Gör. Elif ATAMAN</v>
      </c>
      <c r="L28" s="34" t="s">
        <v>87</v>
      </c>
    </row>
    <row r="29" spans="1:12" s="31" customFormat="1" ht="11.1" customHeight="1" x14ac:dyDescent="0.25">
      <c r="A29" s="250"/>
      <c r="B29" s="32">
        <v>0.45833333333333331</v>
      </c>
      <c r="C29" s="42" t="s">
        <v>104</v>
      </c>
      <c r="D29" s="33" t="str">
        <f>IF(ISBLANK(C29)," ",VLOOKUP($C29,TÜMOKUL!A$1:H$20,2,0))</f>
        <v>Çağrı Merkezi Yönetimi II</v>
      </c>
      <c r="E29" s="33" t="str">
        <f>IF(ISBLANK(C29)," ",VLOOKUP($C29,TÜMOKUL!A$1:H$20,7,0))</f>
        <v>Öğr. Gör. Dursun KIRMEMİŞ</v>
      </c>
      <c r="F29" s="33" t="s">
        <v>86</v>
      </c>
      <c r="G29" s="253"/>
      <c r="H29" s="32">
        <v>0.45833333333333331</v>
      </c>
      <c r="I29" s="42" t="s">
        <v>124</v>
      </c>
      <c r="J29" s="33" t="str">
        <f>IF(ISBLANK(I29)," ",VLOOKUP($I29,TÜMOKUL!A$1:H$120,2,0))</f>
        <v>Finansal Hizmet Pazarlaması</v>
      </c>
      <c r="K29" s="168" t="str">
        <f>IF(ISBLANK(I29)," ",VLOOKUP($I29,TÜMOKUL!A$1:H$120,7,0))</f>
        <v>Öğr. Gör. Elif ATAMAN</v>
      </c>
      <c r="L29" s="34" t="s">
        <v>87</v>
      </c>
    </row>
    <row r="30" spans="1:12" s="31" customFormat="1" ht="4.5" customHeight="1" x14ac:dyDescent="0.25">
      <c r="A30" s="250"/>
      <c r="B30" s="32"/>
      <c r="C30" s="112"/>
      <c r="D30" s="113" t="str">
        <f>IF(ISBLANK(C30)," ",VLOOKUP($C30,TÜMOKUL!A$1:H$20,2,0))</f>
        <v xml:space="preserve"> </v>
      </c>
      <c r="E30" s="113" t="str">
        <f>IF(ISBLANK(C30)," ",VLOOKUP($C30,TÜMOKUL!A$1:H$20,7,0))</f>
        <v xml:space="preserve"> </v>
      </c>
      <c r="F30" s="113"/>
      <c r="G30" s="253"/>
      <c r="H30" s="32"/>
      <c r="I30" s="112"/>
      <c r="J30" s="113" t="str">
        <f>IF(ISBLANK(I30)," ",VLOOKUP($I30,TÜMOKUL!A$1:H$120,2,0))</f>
        <v xml:space="preserve"> </v>
      </c>
      <c r="K30" s="169" t="str">
        <f>IF(ISBLANK(I30)," ",VLOOKUP($I30,TÜMOKUL!A$1:H$120,7,0))</f>
        <v xml:space="preserve"> </v>
      </c>
      <c r="L30" s="122"/>
    </row>
    <row r="31" spans="1:12" s="31" customFormat="1" ht="11.1" customHeight="1" x14ac:dyDescent="0.25">
      <c r="A31" s="250"/>
      <c r="B31" s="32">
        <v>0.54166666666666663</v>
      </c>
      <c r="C31" s="42" t="s">
        <v>107</v>
      </c>
      <c r="D31" s="33" t="str">
        <f>IF(ISBLANK(C31)," ",VLOOKUP($C31,TÜMOKUL!A$1:H$20,2,0))</f>
        <v>Çağrı Alma Tekniklerine Giriş</v>
      </c>
      <c r="E31" s="33" t="str">
        <f>IF(ISBLANK(C31)," ",VLOOKUP($C31,TÜMOKUL!A$1:H$20,7,0))</f>
        <v>Öğr. Gör. Dursun KIRMEMİŞ</v>
      </c>
      <c r="F31" s="33" t="s">
        <v>73</v>
      </c>
      <c r="G31" s="253"/>
      <c r="H31" s="32">
        <v>0.54166666666666663</v>
      </c>
      <c r="I31" s="42" t="s">
        <v>113</v>
      </c>
      <c r="J31" s="33" t="str">
        <f>IF(ISBLANK(I31)," ",VLOOKUP($I31,TÜMOKUL!A$1:H$120,2,0))</f>
        <v>Çağrı Merkezleri İçin Temel Satış Teknikleri</v>
      </c>
      <c r="K31" s="168" t="str">
        <f>IF(ISBLANK(I31)," ",VLOOKUP($I31,TÜMOKUL!A$1:H$120,7,0))</f>
        <v>Öğr. Gör. Dr. A. Z. Ç. BAŞARAN</v>
      </c>
      <c r="L31" s="34" t="s">
        <v>87</v>
      </c>
    </row>
    <row r="32" spans="1:12" s="31" customFormat="1" ht="11.1" customHeight="1" x14ac:dyDescent="0.25">
      <c r="A32" s="250"/>
      <c r="B32" s="32">
        <v>0.58333333333333337</v>
      </c>
      <c r="C32" s="42" t="s">
        <v>107</v>
      </c>
      <c r="D32" s="33" t="str">
        <f>IF(ISBLANK(C32)," ",VLOOKUP($C32,TÜMOKUL!A$1:H$20,2,0))</f>
        <v>Çağrı Alma Tekniklerine Giriş</v>
      </c>
      <c r="E32" s="33" t="str">
        <f>IF(ISBLANK(C32)," ",VLOOKUP($C32,TÜMOKUL!A$1:H$20,7,0))</f>
        <v>Öğr. Gör. Dursun KIRMEMİŞ</v>
      </c>
      <c r="F32" s="33" t="s">
        <v>73</v>
      </c>
      <c r="G32" s="253"/>
      <c r="H32" s="32">
        <v>0.58333333333333337</v>
      </c>
      <c r="I32" s="42" t="s">
        <v>113</v>
      </c>
      <c r="J32" s="33" t="str">
        <f>IF(ISBLANK(I32)," ",VLOOKUP($I32,TÜMOKUL!A$1:H$120,2,0))</f>
        <v>Çağrı Merkezleri İçin Temel Satış Teknikleri</v>
      </c>
      <c r="K32" s="168" t="str">
        <f>IF(ISBLANK(I32)," ",VLOOKUP($I32,TÜMOKUL!A$1:H$120,7,0))</f>
        <v>Öğr. Gör. Dr. A. Z. Ç. BAŞARAN</v>
      </c>
      <c r="L32" s="34" t="s">
        <v>87</v>
      </c>
    </row>
    <row r="33" spans="1:12" s="31" customFormat="1" ht="11.1" customHeight="1" x14ac:dyDescent="0.25">
      <c r="A33" s="250"/>
      <c r="B33" s="32">
        <v>0.625</v>
      </c>
      <c r="C33" s="42" t="s">
        <v>107</v>
      </c>
      <c r="D33" s="33" t="str">
        <f>IF(ISBLANK(C33)," ",VLOOKUP($C33,TÜMOKUL!A$1:H$20,2,0))</f>
        <v>Çağrı Alma Tekniklerine Giriş</v>
      </c>
      <c r="E33" s="33" t="str">
        <f>IF(ISBLANK(C33)," ",VLOOKUP($C33,TÜMOKUL!A$1:H$20,7,0))</f>
        <v>Öğr. Gör. Dursun KIRMEMİŞ</v>
      </c>
      <c r="F33" s="33" t="s">
        <v>73</v>
      </c>
      <c r="G33" s="253"/>
      <c r="H33" s="32">
        <v>0.625</v>
      </c>
      <c r="I33" s="42" t="s">
        <v>113</v>
      </c>
      <c r="J33" s="33" t="str">
        <f>IF(ISBLANK(I33)," ",VLOOKUP($I33,TÜMOKUL!A$1:H$120,2,0))</f>
        <v>Çağrı Merkezleri İçin Temel Satış Teknikleri</v>
      </c>
      <c r="K33" s="168" t="str">
        <f>IF(ISBLANK(I33)," ",VLOOKUP($I33,TÜMOKUL!A$1:H$120,7,0))</f>
        <v>Öğr. Gör. Dr. A. Z. Ç. BAŞARAN</v>
      </c>
      <c r="L33" s="34" t="s">
        <v>87</v>
      </c>
    </row>
    <row r="34" spans="1:12" s="31" customFormat="1" ht="11.1" customHeight="1" thickBot="1" x14ac:dyDescent="0.3">
      <c r="A34" s="251"/>
      <c r="B34" s="35">
        <v>0.66666666666666663</v>
      </c>
      <c r="C34" s="43"/>
      <c r="D34" s="36" t="str">
        <f>IF(ISBLANK(C34)," ",VLOOKUP($C34,TÜMOKUL!A$1:H$20,2,0))</f>
        <v xml:space="preserve"> </v>
      </c>
      <c r="E34" s="36" t="str">
        <f>IF(ISBLANK(C34)," ",VLOOKUP($C34,TÜMOKUL!A$1:H$20,7,0))</f>
        <v xml:space="preserve"> </v>
      </c>
      <c r="F34" s="36"/>
      <c r="G34" s="254"/>
      <c r="H34" s="35">
        <v>0.66666666666666663</v>
      </c>
      <c r="I34" s="43" t="s">
        <v>113</v>
      </c>
      <c r="J34" s="36" t="str">
        <f>IF(ISBLANK(I34)," ",VLOOKUP($I34,TÜMOKUL!A$1:H$120,2,0))</f>
        <v>Çağrı Merkezleri İçin Temel Satış Teknikleri</v>
      </c>
      <c r="K34" s="170" t="str">
        <f>IF(ISBLANK(I34)," ",VLOOKUP($I34,TÜMOKUL!A$1:H$120,7,0))</f>
        <v>Öğr. Gör. Dr. A. Z. Ç. BAŞARAN</v>
      </c>
      <c r="L34" s="37" t="s">
        <v>87</v>
      </c>
    </row>
    <row r="35" spans="1:12" s="31" customFormat="1" ht="11.1" customHeight="1" x14ac:dyDescent="0.25">
      <c r="A35" s="255" t="s">
        <v>21</v>
      </c>
      <c r="B35" s="107">
        <v>0.375</v>
      </c>
      <c r="C35" s="108"/>
      <c r="D35" s="109" t="str">
        <f>IF(ISBLANK(C35)," ",VLOOKUP($C35,TÜMOKUL!A$1:H$20,2,0))</f>
        <v xml:space="preserve"> </v>
      </c>
      <c r="E35" s="109" t="str">
        <f>IF(ISBLANK(C35)," ",VLOOKUP($C35,TÜMOKUL!A$1:H$20,7,0))</f>
        <v xml:space="preserve"> </v>
      </c>
      <c r="F35" s="109"/>
      <c r="G35" s="256" t="s">
        <v>21</v>
      </c>
      <c r="H35" s="107">
        <v>0.375</v>
      </c>
      <c r="I35" s="108"/>
      <c r="J35" s="109" t="str">
        <f>IF(ISBLANK(I35)," ",VLOOKUP($I35,TÜMOKUL!A$1:H$120,2,0))</f>
        <v xml:space="preserve"> </v>
      </c>
      <c r="K35" s="171" t="str">
        <f>IF(ISBLANK(I35)," ",VLOOKUP($I35,TÜMOKUL!A$1:H$120,7,0))</f>
        <v xml:space="preserve"> </v>
      </c>
      <c r="L35" s="109"/>
    </row>
    <row r="36" spans="1:12" s="31" customFormat="1" ht="11.1" customHeight="1" x14ac:dyDescent="0.25">
      <c r="A36" s="250"/>
      <c r="B36" s="32">
        <v>0.41666666666666669</v>
      </c>
      <c r="C36" s="42"/>
      <c r="D36" s="33" t="str">
        <f>IF(ISBLANK(C36)," ",VLOOKUP($C36,TÜMOKUL!A$1:H$20,2,0))</f>
        <v xml:space="preserve"> </v>
      </c>
      <c r="E36" s="33" t="str">
        <f>IF(ISBLANK(C36)," ",VLOOKUP($C36,TÜMOKUL!A$1:H$20,7,0))</f>
        <v xml:space="preserve"> </v>
      </c>
      <c r="F36" s="33"/>
      <c r="G36" s="253"/>
      <c r="H36" s="32">
        <v>0.41666666666666669</v>
      </c>
      <c r="I36" s="42" t="s">
        <v>115</v>
      </c>
      <c r="J36" s="33" t="str">
        <f>IF(ISBLANK(I36)," ",VLOOKUP($I36,TÜMOKUL!A$1:H$120,2,0))</f>
        <v>İletişim ve İkna</v>
      </c>
      <c r="K36" s="168" t="str">
        <f>IF(ISBLANK(I36)," ",VLOOKUP($I36,TÜMOKUL!A$1:H$120,7,0))</f>
        <v>Öğr. Gör. Mürsel KAN</v>
      </c>
      <c r="L36" s="33" t="s">
        <v>87</v>
      </c>
    </row>
    <row r="37" spans="1:12" s="31" customFormat="1" ht="11.1" customHeight="1" x14ac:dyDescent="0.25">
      <c r="A37" s="250"/>
      <c r="B37" s="32">
        <v>0.45833333333333331</v>
      </c>
      <c r="C37" s="42"/>
      <c r="D37" s="33" t="str">
        <f>IF(ISBLANK(C37)," ",VLOOKUP($C37,TÜMOKUL!A$1:H$20,2,0))</f>
        <v xml:space="preserve"> </v>
      </c>
      <c r="E37" s="33" t="str">
        <f>IF(ISBLANK(C37)," ",VLOOKUP($C37,TÜMOKUL!A$1:H$20,7,0))</f>
        <v xml:space="preserve"> </v>
      </c>
      <c r="F37" s="33"/>
      <c r="G37" s="253"/>
      <c r="H37" s="32">
        <v>0.45833333333333331</v>
      </c>
      <c r="I37" s="42" t="s">
        <v>115</v>
      </c>
      <c r="J37" s="33" t="str">
        <f>IF(ISBLANK(I37)," ",VLOOKUP($I37,TÜMOKUL!A$1:H$120,2,0))</f>
        <v>İletişim ve İkna</v>
      </c>
      <c r="K37" s="168" t="str">
        <f>IF(ISBLANK(I37)," ",VLOOKUP($I37,TÜMOKUL!A$1:H$120,7,0))</f>
        <v>Öğr. Gör. Mürsel KAN</v>
      </c>
      <c r="L37" s="33" t="s">
        <v>87</v>
      </c>
    </row>
    <row r="38" spans="1:12" s="31" customFormat="1" ht="4.5" customHeight="1" x14ac:dyDescent="0.25">
      <c r="A38" s="250"/>
      <c r="B38" s="32"/>
      <c r="C38" s="112"/>
      <c r="D38" s="113" t="str">
        <f>IF(ISBLANK(C38)," ",VLOOKUP($C38,TÜMOKUL!A$1:H$20,2,0))</f>
        <v xml:space="preserve"> </v>
      </c>
      <c r="E38" s="113" t="str">
        <f>IF(ISBLANK(C38)," ",VLOOKUP($C38,TÜMOKUL!A$1:H$20,7,0))</f>
        <v xml:space="preserve"> </v>
      </c>
      <c r="F38" s="113"/>
      <c r="G38" s="253"/>
      <c r="H38" s="32"/>
      <c r="I38" s="112"/>
      <c r="J38" s="113" t="str">
        <f>IF(ISBLANK(I38)," ",VLOOKUP($I38,TÜMOKUL!A$1:H$120,2,0))</f>
        <v xml:space="preserve"> </v>
      </c>
      <c r="K38" s="169" t="str">
        <f>IF(ISBLANK(I38)," ",VLOOKUP($I38,TÜMOKUL!A$1:H$120,7,0))</f>
        <v xml:space="preserve"> </v>
      </c>
      <c r="L38" s="113"/>
    </row>
    <row r="39" spans="1:12" s="31" customFormat="1" ht="11.1" customHeight="1" x14ac:dyDescent="0.25">
      <c r="A39" s="250"/>
      <c r="B39" s="32">
        <v>0.54166666666666663</v>
      </c>
      <c r="C39" s="42"/>
      <c r="D39" s="33" t="str">
        <f>IF(ISBLANK(C39)," ",VLOOKUP($C39,TÜMOKUL!A$1:H$20,2,0))</f>
        <v xml:space="preserve"> </v>
      </c>
      <c r="E39" s="33" t="str">
        <f>IF(ISBLANK(C39)," ",VLOOKUP($C39,TÜMOKUL!A$1:H$20,7,0))</f>
        <v xml:space="preserve"> </v>
      </c>
      <c r="F39" s="33"/>
      <c r="G39" s="253"/>
      <c r="H39" s="32">
        <v>0.54166666666666663</v>
      </c>
      <c r="I39" s="42"/>
      <c r="J39" s="33" t="str">
        <f>IF(ISBLANK(I39)," ",VLOOKUP($I39,TÜMOKUL!A$1:H$120,2,0))</f>
        <v xml:space="preserve"> </v>
      </c>
      <c r="K39" s="168" t="str">
        <f>IF(ISBLANK(I39)," ",VLOOKUP($I39,TÜMOKUL!A$1:H$120,7,0))</f>
        <v xml:space="preserve"> </v>
      </c>
      <c r="L39" s="33"/>
    </row>
    <row r="40" spans="1:12" s="31" customFormat="1" ht="11.1" customHeight="1" x14ac:dyDescent="0.25">
      <c r="A40" s="250"/>
      <c r="B40" s="32">
        <v>0.58333333333333337</v>
      </c>
      <c r="C40" s="42"/>
      <c r="D40" s="33" t="str">
        <f>IF(ISBLANK(C40)," ",VLOOKUP($C40,TÜMOKUL!A$1:H$20,2,0))</f>
        <v xml:space="preserve"> </v>
      </c>
      <c r="E40" s="33" t="str">
        <f>IF(ISBLANK(C40)," ",VLOOKUP($C40,TÜMOKUL!A$1:H$20,7,0))</f>
        <v xml:space="preserve"> </v>
      </c>
      <c r="F40" s="33"/>
      <c r="G40" s="253"/>
      <c r="H40" s="32">
        <v>0.58333333333333337</v>
      </c>
      <c r="I40" s="42"/>
      <c r="J40" s="33" t="str">
        <f>IF(ISBLANK(I40)," ",VLOOKUP($I40,TÜMOKUL!A$1:H$120,2,0))</f>
        <v xml:space="preserve"> </v>
      </c>
      <c r="K40" s="168" t="str">
        <f>IF(ISBLANK(I40)," ",VLOOKUP($I40,TÜMOKUL!A$1:H$120,7,0))</f>
        <v xml:space="preserve"> </v>
      </c>
      <c r="L40" s="33"/>
    </row>
    <row r="41" spans="1:12" s="31" customFormat="1" ht="11.1" customHeight="1" x14ac:dyDescent="0.25">
      <c r="A41" s="250"/>
      <c r="B41" s="32">
        <v>0.625</v>
      </c>
      <c r="C41" s="42"/>
      <c r="D41" s="33" t="str">
        <f>IF(ISBLANK(C41)," ",VLOOKUP($C41,TÜMOKUL!A$1:H$20,2,0))</f>
        <v xml:space="preserve"> </v>
      </c>
      <c r="E41" s="33" t="str">
        <f>IF(ISBLANK(C41)," ",VLOOKUP($C41,TÜMOKUL!A$1:H$20,7,0))</f>
        <v xml:space="preserve"> </v>
      </c>
      <c r="F41" s="33"/>
      <c r="G41" s="253"/>
      <c r="H41" s="32">
        <v>0.625</v>
      </c>
      <c r="I41" s="42"/>
      <c r="J41" s="33" t="str">
        <f>IF(ISBLANK(I41)," ",VLOOKUP($I41,TÜMOKUL!A$1:H$120,2,0))</f>
        <v xml:space="preserve"> </v>
      </c>
      <c r="K41" s="168" t="str">
        <f>IF(ISBLANK(I41)," ",VLOOKUP($I41,TÜMOKUL!A$1:H$120,7,0))</f>
        <v xml:space="preserve"> </v>
      </c>
      <c r="L41" s="33"/>
    </row>
    <row r="42" spans="1:12" s="31" customFormat="1" ht="11.1" customHeight="1" thickBot="1" x14ac:dyDescent="0.3">
      <c r="A42" s="251"/>
      <c r="B42" s="35">
        <v>0.66666666666666663</v>
      </c>
      <c r="C42" s="43"/>
      <c r="D42" s="33" t="str">
        <f>IF(ISBLANK(C42)," ",VLOOKUP($C42,TÜMOKUL!A$1:H$20,2,0))</f>
        <v xml:space="preserve"> </v>
      </c>
      <c r="E42" s="33" t="str">
        <f>IF(ISBLANK(C42)," ",VLOOKUP($C42,TÜMOKUL!A$1:H$20,7,0))</f>
        <v xml:space="preserve"> </v>
      </c>
      <c r="F42" s="165"/>
      <c r="G42" s="254"/>
      <c r="H42" s="35">
        <v>0.66666666666666663</v>
      </c>
      <c r="I42" s="43"/>
      <c r="J42" s="36" t="str">
        <f>IF(ISBLANK(I42)," ",VLOOKUP($I42,TÜMOKUL!A$1:H$120,2,0))</f>
        <v xml:space="preserve"> </v>
      </c>
      <c r="K42" s="170" t="str">
        <f>IF(ISBLANK(I42)," ",VLOOKUP($I42,TÜMOKUL!A$1:H$120,7,0))</f>
        <v xml:space="preserve"> </v>
      </c>
      <c r="L42" s="33"/>
    </row>
    <row r="44" spans="1:12" x14ac:dyDescent="0.25">
      <c r="J44" s="246" t="s">
        <v>29</v>
      </c>
      <c r="K44" s="246"/>
    </row>
    <row r="45" spans="1:12" x14ac:dyDescent="0.25">
      <c r="J45" s="246" t="s">
        <v>30</v>
      </c>
      <c r="K45" s="246"/>
    </row>
  </sheetData>
  <mergeCells count="13">
    <mergeCell ref="J45:K45"/>
    <mergeCell ref="A1:K1"/>
    <mergeCell ref="A3:A10"/>
    <mergeCell ref="G3:G10"/>
    <mergeCell ref="A11:A18"/>
    <mergeCell ref="G11:G18"/>
    <mergeCell ref="A19:A26"/>
    <mergeCell ref="G19:G26"/>
    <mergeCell ref="A27:A34"/>
    <mergeCell ref="G27:G34"/>
    <mergeCell ref="A35:A42"/>
    <mergeCell ref="G35:G42"/>
    <mergeCell ref="J44:K44"/>
  </mergeCells>
  <pageMargins left="0.70866141732283472" right="0.70866141732283472" top="0.35433070866141736" bottom="0.35433070866141736" header="0.31496062992125984" footer="0.31496062992125984"/>
  <pageSetup paperSize="9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120" zoomScaleNormal="120" workbookViewId="0">
      <selection activeCell="L11" sqref="L11"/>
    </sheetView>
  </sheetViews>
  <sheetFormatPr defaultRowHeight="11.25" x14ac:dyDescent="0.2"/>
  <cols>
    <col min="1" max="1" width="2" style="102" customWidth="1"/>
    <col min="2" max="2" width="5.140625" style="103" customWidth="1"/>
    <col min="3" max="3" width="6.7109375" style="26" customWidth="1"/>
    <col min="4" max="4" width="15.85546875" style="26" customWidth="1"/>
    <col min="5" max="5" width="25.42578125" style="26" customWidth="1"/>
    <col min="6" max="6" width="4.5703125" style="26" customWidth="1"/>
    <col min="7" max="7" width="1.7109375" style="26" customWidth="1"/>
    <col min="8" max="8" width="4.7109375" style="26" customWidth="1"/>
    <col min="9" max="9" width="6.85546875" style="26" customWidth="1"/>
    <col min="10" max="10" width="21.7109375" style="26" customWidth="1"/>
    <col min="11" max="11" width="22.140625" style="26" customWidth="1"/>
    <col min="12" max="12" width="5.85546875" style="26" customWidth="1"/>
    <col min="13" max="16384" width="9.140625" style="26"/>
  </cols>
  <sheetData>
    <row r="1" spans="1:12" ht="50.25" customHeight="1" thickBot="1" x14ac:dyDescent="0.25">
      <c r="A1" s="247" t="s">
        <v>90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2" s="27" customFormat="1" ht="11.1" customHeight="1" thickBot="1" x14ac:dyDescent="0.3">
      <c r="A2" s="104"/>
      <c r="B2" s="105" t="s">
        <v>22</v>
      </c>
      <c r="C2" s="105" t="s">
        <v>15</v>
      </c>
      <c r="D2" s="105" t="s">
        <v>16</v>
      </c>
      <c r="E2" s="105" t="s">
        <v>14</v>
      </c>
      <c r="F2" s="105" t="s">
        <v>77</v>
      </c>
      <c r="G2" s="106"/>
      <c r="H2" s="105">
        <f>'BANKA VE SİGORTACILIK'!C3</f>
        <v>0</v>
      </c>
      <c r="I2" s="105" t="s">
        <v>15</v>
      </c>
      <c r="J2" s="105" t="s">
        <v>16</v>
      </c>
      <c r="K2" s="166" t="s">
        <v>14</v>
      </c>
      <c r="L2" s="183" t="s">
        <v>77</v>
      </c>
    </row>
    <row r="3" spans="1:12" s="31" customFormat="1" ht="11.1" customHeight="1" x14ac:dyDescent="0.25">
      <c r="A3" s="249" t="s">
        <v>17</v>
      </c>
      <c r="B3" s="28">
        <v>0.375</v>
      </c>
      <c r="C3" s="41"/>
      <c r="D3" s="29" t="str">
        <f>IF(ISBLANK(C3)," ",VLOOKUP($C3,TÜMOKUL!A$1:H$100,2,0))</f>
        <v xml:space="preserve"> </v>
      </c>
      <c r="E3" s="29" t="str">
        <f>IF(ISBLANK(C3)," ",VLOOKUP($C3,TÜMOKUL!A$1:H$100,7,0))</f>
        <v xml:space="preserve"> </v>
      </c>
      <c r="F3" s="29"/>
      <c r="G3" s="252" t="s">
        <v>17</v>
      </c>
      <c r="H3" s="28">
        <v>0.375</v>
      </c>
      <c r="I3" s="41"/>
      <c r="J3" s="29" t="str">
        <f>IF(ISBLANK(I3)," ",VLOOKUP($I3,TÜMOKUL!A$1:H$100,2,0))</f>
        <v xml:space="preserve"> </v>
      </c>
      <c r="K3" s="167" t="str">
        <f>IF(ISBLANK(I3)," ",VLOOKUP($I3,TÜMOKUL!A$1:H$100,7,0))</f>
        <v xml:space="preserve"> </v>
      </c>
      <c r="L3" s="30"/>
    </row>
    <row r="4" spans="1:12" s="31" customFormat="1" ht="11.1" customHeight="1" x14ac:dyDescent="0.25">
      <c r="A4" s="250"/>
      <c r="B4" s="32">
        <v>0.41666666666666669</v>
      </c>
      <c r="C4" s="42" t="s">
        <v>132</v>
      </c>
      <c r="D4" s="33" t="str">
        <f>IF(ISBLANK(C4)," ",VLOOKUP($C4,TÜMOKUL!A$1:H$100,2,0))</f>
        <v>Ticari Matematik</v>
      </c>
      <c r="E4" s="33" t="str">
        <f>IF(ISBLANK(C4)," ",VLOOKUP($C4,TÜMOKUL!A$1:H$100,7,0))</f>
        <v>Dr.Öğr. Üyesi Evren ERGÜN</v>
      </c>
      <c r="F4" s="33" t="s">
        <v>74</v>
      </c>
      <c r="G4" s="253"/>
      <c r="H4" s="32">
        <v>0.41666666666666669</v>
      </c>
      <c r="I4" s="42"/>
      <c r="J4" s="33" t="str">
        <f>IF(ISBLANK(I4)," ",VLOOKUP($I4,TÜMOKUL!A$1:H$100,2,0))</f>
        <v xml:space="preserve"> </v>
      </c>
      <c r="K4" s="168" t="str">
        <f>IF(ISBLANK(I4)," ",VLOOKUP($I4,TÜMOKUL!A$1:H$100,7,0))</f>
        <v xml:space="preserve"> </v>
      </c>
      <c r="L4" s="34"/>
    </row>
    <row r="5" spans="1:12" s="31" customFormat="1" ht="11.1" customHeight="1" x14ac:dyDescent="0.25">
      <c r="A5" s="250"/>
      <c r="B5" s="32">
        <v>0.45833333333333331</v>
      </c>
      <c r="C5" s="42" t="s">
        <v>132</v>
      </c>
      <c r="D5" s="33" t="str">
        <f>IF(ISBLANK(C5)," ",VLOOKUP($C5,TÜMOKUL!A$1:H$100,2,0))</f>
        <v>Ticari Matematik</v>
      </c>
      <c r="E5" s="33" t="str">
        <f>IF(ISBLANK(C5)," ",VLOOKUP($C5,TÜMOKUL!A$1:H$100,7,0))</f>
        <v>Dr.Öğr. Üyesi Evren ERGÜN</v>
      </c>
      <c r="F5" s="33" t="s">
        <v>74</v>
      </c>
      <c r="G5" s="253"/>
      <c r="H5" s="32">
        <v>0.45833333333333331</v>
      </c>
      <c r="I5" s="42"/>
      <c r="J5" s="33" t="str">
        <f>IF(ISBLANK(I5)," ",VLOOKUP($I5,TÜMOKUL!A$1:H$100,2,0))</f>
        <v xml:space="preserve"> </v>
      </c>
      <c r="K5" s="168" t="str">
        <f>IF(ISBLANK(I5)," ",VLOOKUP($I5,TÜMOKUL!A$1:H$100,7,0))</f>
        <v xml:space="preserve"> </v>
      </c>
      <c r="L5" s="34"/>
    </row>
    <row r="6" spans="1:12" s="31" customFormat="1" ht="11.1" customHeight="1" x14ac:dyDescent="0.25">
      <c r="A6" s="250"/>
      <c r="B6" s="111">
        <v>0.5</v>
      </c>
      <c r="C6" s="112"/>
      <c r="D6" s="113" t="str">
        <f>IF(ISBLANK(C6)," ",VLOOKUP($C6,TÜMOKUL!A$1:H$100,2,0))</f>
        <v xml:space="preserve"> </v>
      </c>
      <c r="E6" s="113" t="str">
        <f>IF(ISBLANK(C6)," ",VLOOKUP($C6,TÜMOKUL!A$1:H$100,7,0))</f>
        <v xml:space="preserve"> </v>
      </c>
      <c r="F6" s="113"/>
      <c r="G6" s="253"/>
      <c r="H6" s="111">
        <v>0.5</v>
      </c>
      <c r="I6" s="112"/>
      <c r="J6" s="113" t="str">
        <f>IF(ISBLANK(I6)," ",VLOOKUP($I6,TÜMOKUL!A$1:H$100,2,0))</f>
        <v xml:space="preserve"> </v>
      </c>
      <c r="K6" s="169" t="str">
        <f>IF(ISBLANK(I6)," ",VLOOKUP($I6,TÜMOKUL!A$1:H$100,7,0))</f>
        <v xml:space="preserve"> </v>
      </c>
      <c r="L6" s="122"/>
    </row>
    <row r="7" spans="1:12" s="31" customFormat="1" ht="11.1" customHeight="1" x14ac:dyDescent="0.25">
      <c r="A7" s="250"/>
      <c r="B7" s="32">
        <v>0.54166666666666663</v>
      </c>
      <c r="C7" s="42" t="s">
        <v>129</v>
      </c>
      <c r="D7" s="33" t="str">
        <f>IF(ISBLANK(C7)," ",VLOOKUP($C7,TÜMOKUL!A$1:H$100,2,0))</f>
        <v>Genel Muhasebe II</v>
      </c>
      <c r="E7" s="33" t="str">
        <f>IF(ISBLANK(C7)," ",VLOOKUP($C7,TÜMOKUL!A$1:H$100,7,0))</f>
        <v>Öğr. Gör. Turgay YAVUZARSLAN</v>
      </c>
      <c r="F7" s="33" t="s">
        <v>74</v>
      </c>
      <c r="G7" s="253"/>
      <c r="H7" s="32">
        <v>0.54166666666666663</v>
      </c>
      <c r="I7" s="42" t="s">
        <v>153</v>
      </c>
      <c r="J7" s="33" t="str">
        <f>IF(ISBLANK(I7)," ",VLOOKUP($I7,TÜMOKUL!A$1:H$100,2,0))</f>
        <v>Temel Eksperlik Bilgileri</v>
      </c>
      <c r="K7" s="168" t="str">
        <f>IF(ISBLANK(I7)," ",VLOOKUP($I7,TÜMOKUL!A$1:H$100,7,0))</f>
        <v>Öğr. Gör. Abdulkadir ERYILMAZ</v>
      </c>
      <c r="L7" s="34" t="s">
        <v>76</v>
      </c>
    </row>
    <row r="8" spans="1:12" s="31" customFormat="1" ht="11.1" customHeight="1" x14ac:dyDescent="0.25">
      <c r="A8" s="250"/>
      <c r="B8" s="32">
        <v>0.58333333333333337</v>
      </c>
      <c r="C8" s="42" t="s">
        <v>129</v>
      </c>
      <c r="D8" s="33" t="str">
        <f>IF(ISBLANK(C8)," ",VLOOKUP($C8,TÜMOKUL!A$1:H$100,2,0))</f>
        <v>Genel Muhasebe II</v>
      </c>
      <c r="E8" s="33" t="str">
        <f>IF(ISBLANK(C8)," ",VLOOKUP($C8,TÜMOKUL!A$1:H$100,7,0))</f>
        <v>Öğr. Gör. Turgay YAVUZARSLAN</v>
      </c>
      <c r="F8" s="33" t="s">
        <v>74</v>
      </c>
      <c r="G8" s="253"/>
      <c r="H8" s="32">
        <v>0.58333333333333337</v>
      </c>
      <c r="I8" s="42" t="s">
        <v>153</v>
      </c>
      <c r="J8" s="33" t="str">
        <f>IF(ISBLANK(I8)," ",VLOOKUP($I8,TÜMOKUL!A$1:H$100,2,0))</f>
        <v>Temel Eksperlik Bilgileri</v>
      </c>
      <c r="K8" s="168" t="str">
        <f>IF(ISBLANK(I8)," ",VLOOKUP($I8,TÜMOKUL!A$1:H$100,7,0))</f>
        <v>Öğr. Gör. Abdulkadir ERYILMAZ</v>
      </c>
      <c r="L8" s="34" t="s">
        <v>76</v>
      </c>
    </row>
    <row r="9" spans="1:12" s="31" customFormat="1" ht="11.1" customHeight="1" x14ac:dyDescent="0.25">
      <c r="A9" s="250"/>
      <c r="B9" s="32">
        <v>0.625</v>
      </c>
      <c r="C9" s="42" t="s">
        <v>129</v>
      </c>
      <c r="D9" s="33" t="str">
        <f>IF(ISBLANK(C9)," ",VLOOKUP($C9,TÜMOKUL!A$1:H$100,2,0))</f>
        <v>Genel Muhasebe II</v>
      </c>
      <c r="E9" s="33" t="str">
        <f>IF(ISBLANK(C9)," ",VLOOKUP($C9,TÜMOKUL!A$1:H$100,7,0))</f>
        <v>Öğr. Gör. Turgay YAVUZARSLAN</v>
      </c>
      <c r="F9" s="33" t="s">
        <v>74</v>
      </c>
      <c r="G9" s="253"/>
      <c r="H9" s="32">
        <v>0.625</v>
      </c>
      <c r="I9" s="42"/>
      <c r="J9" s="33" t="str">
        <f>IF(ISBLANK(I9)," ",VLOOKUP($I9,TÜMOKUL!A$1:H$100,2,0))</f>
        <v xml:space="preserve"> </v>
      </c>
      <c r="K9" s="168" t="str">
        <f>IF(ISBLANK(I9)," ",VLOOKUP($I9,TÜMOKUL!A$1:H$100,7,0))</f>
        <v xml:space="preserve"> </v>
      </c>
      <c r="L9" s="34"/>
    </row>
    <row r="10" spans="1:12" s="31" customFormat="1" ht="11.1" customHeight="1" thickBot="1" x14ac:dyDescent="0.3">
      <c r="A10" s="251"/>
      <c r="B10" s="35">
        <v>0.66666666666666663</v>
      </c>
      <c r="C10" s="43" t="s">
        <v>129</v>
      </c>
      <c r="D10" s="36" t="str">
        <f>IF(ISBLANK(C10)," ",VLOOKUP($C10,TÜMOKUL!A$1:H$100,2,0))</f>
        <v>Genel Muhasebe II</v>
      </c>
      <c r="E10" s="36" t="str">
        <f>IF(ISBLANK(C10)," ",VLOOKUP($C10,TÜMOKUL!A$1:H$100,7,0))</f>
        <v>Öğr. Gör. Turgay YAVUZARSLAN</v>
      </c>
      <c r="F10" s="36" t="s">
        <v>74</v>
      </c>
      <c r="G10" s="254"/>
      <c r="H10" s="35">
        <v>0.66666666666666663</v>
      </c>
      <c r="I10" s="43"/>
      <c r="J10" s="36" t="str">
        <f>IF(ISBLANK(I10)," ",VLOOKUP($I10,TÜMOKUL!A$1:H$100,2,0))</f>
        <v xml:space="preserve"> </v>
      </c>
      <c r="K10" s="170" t="str">
        <f>IF(ISBLANK(I10)," ",VLOOKUP($I10,TÜMOKUL!A$1:H$100,7,0))</f>
        <v xml:space="preserve"> </v>
      </c>
      <c r="L10" s="37"/>
    </row>
    <row r="11" spans="1:12" s="31" customFormat="1" ht="11.1" customHeight="1" x14ac:dyDescent="0.25">
      <c r="A11" s="249" t="s">
        <v>18</v>
      </c>
      <c r="B11" s="28">
        <v>0.375</v>
      </c>
      <c r="C11" s="41"/>
      <c r="D11" s="29" t="str">
        <f>IF(ISBLANK(C11)," ",VLOOKUP($C11,TÜMOKUL!A$1:H$100,2,0))</f>
        <v xml:space="preserve"> </v>
      </c>
      <c r="E11" s="29" t="str">
        <f>IF(ISBLANK(C11)," ",VLOOKUP($C11,TÜMOKUL!A$1:H$100,7,0))</f>
        <v xml:space="preserve"> </v>
      </c>
      <c r="F11" s="29"/>
      <c r="G11" s="252" t="s">
        <v>18</v>
      </c>
      <c r="H11" s="28">
        <v>0.375</v>
      </c>
      <c r="I11" s="41" t="s">
        <v>151</v>
      </c>
      <c r="J11" s="29" t="str">
        <f>IF(ISBLANK(I11)," ",VLOOKUP($I11,TÜMOKUL!A$1:H$100,2,0))</f>
        <v>Poliçe Üretim ve Sunum Teknikleri</v>
      </c>
      <c r="K11" s="167" t="str">
        <f>IF(ISBLANK(I11)," ",VLOOKUP($I11,TÜMOKUL!A$1:H$100,7,0))</f>
        <v>Öğr.Gör. Mustafa SOLMAZ</v>
      </c>
      <c r="L11" s="30" t="s">
        <v>76</v>
      </c>
    </row>
    <row r="12" spans="1:12" s="31" customFormat="1" ht="11.1" customHeight="1" x14ac:dyDescent="0.25">
      <c r="A12" s="250"/>
      <c r="B12" s="32">
        <v>0.41666666666666669</v>
      </c>
      <c r="C12" s="42" t="s">
        <v>134</v>
      </c>
      <c r="D12" s="33" t="str">
        <f>IF(ISBLANK(C12)," ",VLOOKUP($C12,TÜMOKUL!A$1:H$100,2,0))</f>
        <v>İş ve Sosyal Güvenlik Hukuku</v>
      </c>
      <c r="E12" s="33" t="str">
        <f>IF(ISBLANK(C12)," ",VLOOKUP($C12,TÜMOKUL!A$1:H$100,7,0))</f>
        <v>Öğr. Gör. M. Selçuk ÖZKAN</v>
      </c>
      <c r="F12" s="33" t="s">
        <v>74</v>
      </c>
      <c r="G12" s="253"/>
      <c r="H12" s="32">
        <v>0.41666666666666669</v>
      </c>
      <c r="I12" s="42" t="s">
        <v>151</v>
      </c>
      <c r="J12" s="33" t="str">
        <f>IF(ISBLANK(I12)," ",VLOOKUP($I12,TÜMOKUL!A$1:H$100,2,0))</f>
        <v>Poliçe Üretim ve Sunum Teknikleri</v>
      </c>
      <c r="K12" s="168" t="str">
        <f>IF(ISBLANK(I12)," ",VLOOKUP($I12,TÜMOKUL!A$1:H$100,7,0))</f>
        <v>Öğr.Gör. Mustafa SOLMAZ</v>
      </c>
      <c r="L12" s="34" t="s">
        <v>76</v>
      </c>
    </row>
    <row r="13" spans="1:12" s="31" customFormat="1" ht="11.1" customHeight="1" x14ac:dyDescent="0.25">
      <c r="A13" s="250"/>
      <c r="B13" s="32">
        <v>0.45833333333333331</v>
      </c>
      <c r="C13" s="42" t="s">
        <v>134</v>
      </c>
      <c r="D13" s="33" t="str">
        <f>IF(ISBLANK(C13)," ",VLOOKUP($C13,TÜMOKUL!A$1:H$100,2,0))</f>
        <v>İş ve Sosyal Güvenlik Hukuku</v>
      </c>
      <c r="E13" s="33" t="str">
        <f>IF(ISBLANK(C13)," ",VLOOKUP($C13,TÜMOKUL!A$1:H$100,7,0))</f>
        <v>Öğr. Gör. M. Selçuk ÖZKAN</v>
      </c>
      <c r="F13" s="33" t="s">
        <v>74</v>
      </c>
      <c r="G13" s="253"/>
      <c r="H13" s="32">
        <v>0.45833333333333331</v>
      </c>
      <c r="I13" s="42" t="s">
        <v>151</v>
      </c>
      <c r="J13" s="33" t="str">
        <f>IF(ISBLANK(I13)," ",VLOOKUP($I13,TÜMOKUL!A$1:H$100,2,0))</f>
        <v>Poliçe Üretim ve Sunum Teknikleri</v>
      </c>
      <c r="K13" s="168" t="str">
        <f>IF(ISBLANK(I13)," ",VLOOKUP($I13,TÜMOKUL!A$1:H$100,7,0))</f>
        <v>Öğr.Gör. Mustafa SOLMAZ</v>
      </c>
      <c r="L13" s="34" t="s">
        <v>76</v>
      </c>
    </row>
    <row r="14" spans="1:12" s="31" customFormat="1" ht="11.1" customHeight="1" x14ac:dyDescent="0.25">
      <c r="A14" s="250"/>
      <c r="B14" s="32">
        <v>0.5</v>
      </c>
      <c r="C14" s="42"/>
      <c r="D14" s="33" t="str">
        <f>IF(ISBLANK(C14)," ",VLOOKUP($C14,TÜMOKUL!A$1:H$100,2,0))</f>
        <v xml:space="preserve"> </v>
      </c>
      <c r="E14" s="33" t="str">
        <f>IF(ISBLANK(C14)," ",VLOOKUP($C14,TÜMOKUL!A$1:H$100,7,0))</f>
        <v xml:space="preserve"> </v>
      </c>
      <c r="F14" s="33"/>
      <c r="G14" s="253"/>
      <c r="H14" s="32">
        <v>0.5</v>
      </c>
      <c r="I14" s="112"/>
      <c r="J14" s="113" t="str">
        <f>IF(ISBLANK(I14)," ",VLOOKUP($I14,TÜMOKUL!A$1:H$100,2,0))</f>
        <v xml:space="preserve"> </v>
      </c>
      <c r="K14" s="169" t="str">
        <f>IF(ISBLANK(I14)," ",VLOOKUP($I14,TÜMOKUL!A$1:H$100,7,0))</f>
        <v xml:space="preserve"> </v>
      </c>
      <c r="L14" s="122"/>
    </row>
    <row r="15" spans="1:12" s="31" customFormat="1" ht="11.1" customHeight="1" x14ac:dyDescent="0.25">
      <c r="A15" s="250"/>
      <c r="B15" s="32">
        <v>0.54166666666666663</v>
      </c>
      <c r="C15" s="42" t="s">
        <v>131</v>
      </c>
      <c r="D15" s="33" t="str">
        <f>IF(ISBLANK(C15)," ",VLOOKUP($C15,TÜMOKUL!A$1:H$100,2,0))</f>
        <v>Finansal Yönetim</v>
      </c>
      <c r="E15" s="33" t="str">
        <f>IF(ISBLANK(C15)," ",VLOOKUP($C15,TÜMOKUL!A$1:H$100,7,0))</f>
        <v>Öğr. Gör. Tunahan BİLGİN</v>
      </c>
      <c r="F15" s="33" t="s">
        <v>74</v>
      </c>
      <c r="G15" s="253"/>
      <c r="H15" s="32">
        <v>0.54166666666666663</v>
      </c>
      <c r="I15" s="42" t="s">
        <v>157</v>
      </c>
      <c r="J15" s="33" t="str">
        <f>IF(ISBLANK(I15)," ",VLOOKUP($I15,TÜMOKUL!A$1:H$100,2,0))</f>
        <v>Mesleki Yazışmalar ve Hızlı Yaz.Tek.</v>
      </c>
      <c r="K15" s="168" t="str">
        <f>IF(ISBLANK(I15)," ",VLOOKUP($I15,TÜMOKUL!A$1:H$100,7,0))</f>
        <v>Öğr. Gör. Serkan VARAN</v>
      </c>
      <c r="L15" s="34" t="s">
        <v>88</v>
      </c>
    </row>
    <row r="16" spans="1:12" s="31" customFormat="1" ht="11.1" customHeight="1" x14ac:dyDescent="0.25">
      <c r="A16" s="250"/>
      <c r="B16" s="32">
        <v>0.58333333333333337</v>
      </c>
      <c r="C16" s="42" t="s">
        <v>131</v>
      </c>
      <c r="D16" s="33" t="str">
        <f>IF(ISBLANK(C16)," ",VLOOKUP($C16,TÜMOKUL!A$1:H$100,2,0))</f>
        <v>Finansal Yönetim</v>
      </c>
      <c r="E16" s="33" t="str">
        <f>IF(ISBLANK(C16)," ",VLOOKUP($C16,TÜMOKUL!A$1:H$100,7,0))</f>
        <v>Öğr. Gör. Tunahan BİLGİN</v>
      </c>
      <c r="F16" s="33" t="s">
        <v>74</v>
      </c>
      <c r="G16" s="253"/>
      <c r="H16" s="32">
        <v>0.58333333333333337</v>
      </c>
      <c r="I16" s="42" t="s">
        <v>157</v>
      </c>
      <c r="J16" s="33" t="str">
        <f>IF(ISBLANK(I16)," ",VLOOKUP($I16,TÜMOKUL!A$1:H$100,2,0))</f>
        <v>Mesleki Yazışmalar ve Hızlı Yaz.Tek.</v>
      </c>
      <c r="K16" s="168" t="str">
        <f>IF(ISBLANK(I16)," ",VLOOKUP($I16,TÜMOKUL!A$1:H$100,7,0))</f>
        <v>Öğr. Gör. Serkan VARAN</v>
      </c>
      <c r="L16" s="34" t="s">
        <v>88</v>
      </c>
    </row>
    <row r="17" spans="1:12" s="31" customFormat="1" ht="11.1" customHeight="1" x14ac:dyDescent="0.25">
      <c r="A17" s="250"/>
      <c r="B17" s="32">
        <v>0.625</v>
      </c>
      <c r="C17" s="42" t="s">
        <v>131</v>
      </c>
      <c r="D17" s="33" t="str">
        <f>IF(ISBLANK(C17)," ",VLOOKUP($C17,TÜMOKUL!A$1:H$100,2,0))</f>
        <v>Finansal Yönetim</v>
      </c>
      <c r="E17" s="33" t="str">
        <f>IF(ISBLANK(C17)," ",VLOOKUP($C17,TÜMOKUL!A$1:H$100,7,0))</f>
        <v>Öğr. Gör. Tunahan BİLGİN</v>
      </c>
      <c r="F17" s="33" t="s">
        <v>74</v>
      </c>
      <c r="G17" s="253"/>
      <c r="H17" s="32">
        <v>0.625</v>
      </c>
      <c r="I17" s="42" t="s">
        <v>157</v>
      </c>
      <c r="J17" s="33" t="str">
        <f>IF(ISBLANK(I17)," ",VLOOKUP($I17,TÜMOKUL!A$1:H$100,2,0))</f>
        <v>Mesleki Yazışmalar ve Hızlı Yaz.Tek.</v>
      </c>
      <c r="K17" s="168" t="str">
        <f>IF(ISBLANK(I17)," ",VLOOKUP($I17,TÜMOKUL!A$1:H$100,7,0))</f>
        <v>Öğr. Gör. Serkan VARAN</v>
      </c>
      <c r="L17" s="34" t="s">
        <v>88</v>
      </c>
    </row>
    <row r="18" spans="1:12" s="31" customFormat="1" ht="11.1" customHeight="1" thickBot="1" x14ac:dyDescent="0.3">
      <c r="A18" s="251"/>
      <c r="B18" s="35">
        <v>0.66666666666666663</v>
      </c>
      <c r="C18" s="43"/>
      <c r="D18" s="36" t="str">
        <f>IF(ISBLANK(C18)," ",VLOOKUP($C18,TÜMOKUL!A$1:H$100,2,0))</f>
        <v xml:space="preserve"> </v>
      </c>
      <c r="E18" s="36" t="str">
        <f>IF(ISBLANK(C18)," ",VLOOKUP($C18,TÜMOKUL!A$1:H$100,7,0))</f>
        <v xml:space="preserve"> </v>
      </c>
      <c r="F18" s="36"/>
      <c r="G18" s="254"/>
      <c r="H18" s="35">
        <v>0.66666666666666663</v>
      </c>
      <c r="I18" s="43"/>
      <c r="J18" s="36" t="str">
        <f>IF(ISBLANK(I18)," ",VLOOKUP($I18,TÜMOKUL!A$1:H$100,2,0))</f>
        <v xml:space="preserve"> </v>
      </c>
      <c r="K18" s="170" t="str">
        <f>IF(ISBLANK(I18)," ",VLOOKUP($I18,TÜMOKUL!A$1:H$100,7,0))</f>
        <v xml:space="preserve"> </v>
      </c>
      <c r="L18" s="37"/>
    </row>
    <row r="19" spans="1:12" s="31" customFormat="1" ht="11.1" customHeight="1" x14ac:dyDescent="0.25">
      <c r="A19" s="249" t="s">
        <v>19</v>
      </c>
      <c r="B19" s="28">
        <v>0.375</v>
      </c>
      <c r="C19" s="110" t="s">
        <v>133</v>
      </c>
      <c r="D19" s="29" t="str">
        <f>IF(ISBLANK(C19)," ",VLOOKUP($C19,TÜMOKUL!A$1:H$100,2,0))</f>
        <v>Finansal Piyasalar ve Yat.Araçları</v>
      </c>
      <c r="E19" s="29" t="str">
        <f>IF(ISBLANK(C19)," ",VLOOKUP($C19,TÜMOKUL!A$1:H$100,7,0))</f>
        <v>Öğr. Gör. Abdulkadir ERYILMAZ</v>
      </c>
      <c r="F19" s="29" t="s">
        <v>74</v>
      </c>
      <c r="G19" s="252" t="s">
        <v>19</v>
      </c>
      <c r="H19" s="28">
        <v>0.375</v>
      </c>
      <c r="I19" s="41" t="s">
        <v>147</v>
      </c>
      <c r="J19" s="29" t="str">
        <f>IF(ISBLANK(I19)," ",VLOOKUP($I19,TÜMOKUL!A$1:H$100,2,0))</f>
        <v>Uluslararası Bankacılık</v>
      </c>
      <c r="K19" s="167" t="str">
        <f>IF(ISBLANK(I19)," ",VLOOKUP($I19,TÜMOKUL!A$1:H$100,7,0))</f>
        <v>Öğr. Gör. Tunahan BİLGİN</v>
      </c>
      <c r="L19" s="30" t="s">
        <v>76</v>
      </c>
    </row>
    <row r="20" spans="1:12" s="31" customFormat="1" ht="11.1" customHeight="1" x14ac:dyDescent="0.25">
      <c r="A20" s="250"/>
      <c r="B20" s="32">
        <v>0.41666666666666669</v>
      </c>
      <c r="C20" s="42" t="s">
        <v>133</v>
      </c>
      <c r="D20" s="33" t="str">
        <f>IF(ISBLANK(C20)," ",VLOOKUP($C20,TÜMOKUL!A$1:H$100,2,0))</f>
        <v>Finansal Piyasalar ve Yat.Araçları</v>
      </c>
      <c r="E20" s="33" t="str">
        <f>IF(ISBLANK(C20)," ",VLOOKUP($C20,TÜMOKUL!A$1:H$100,7,0))</f>
        <v>Öğr. Gör. Abdulkadir ERYILMAZ</v>
      </c>
      <c r="F20" s="33" t="s">
        <v>74</v>
      </c>
      <c r="G20" s="253"/>
      <c r="H20" s="32">
        <v>0.41666666666666669</v>
      </c>
      <c r="I20" s="42" t="s">
        <v>147</v>
      </c>
      <c r="J20" s="33" t="s">
        <v>148</v>
      </c>
      <c r="K20" s="168" t="s">
        <v>32</v>
      </c>
      <c r="L20" s="34" t="s">
        <v>76</v>
      </c>
    </row>
    <row r="21" spans="1:12" s="31" customFormat="1" ht="11.1" customHeight="1" x14ac:dyDescent="0.25">
      <c r="A21" s="250"/>
      <c r="B21" s="32">
        <v>0.45833333333333331</v>
      </c>
      <c r="C21" s="108" t="s">
        <v>133</v>
      </c>
      <c r="D21" s="33" t="str">
        <f>IF(ISBLANK(C21)," ",VLOOKUP($C21,TÜMOKUL!A$1:H$100,2,0))</f>
        <v>Finansal Piyasalar ve Yat.Araçları</v>
      </c>
      <c r="E21" s="33" t="str">
        <f>IF(ISBLANK(C21)," ",VLOOKUP($C21,TÜMOKUL!A$1:H$100,7,0))</f>
        <v>Öğr. Gör. Abdulkadir ERYILMAZ</v>
      </c>
      <c r="F21" s="33" t="s">
        <v>74</v>
      </c>
      <c r="G21" s="253"/>
      <c r="H21" s="32">
        <v>0.45833333333333331</v>
      </c>
      <c r="I21" s="42" t="s">
        <v>147</v>
      </c>
      <c r="J21" s="33" t="s">
        <v>148</v>
      </c>
      <c r="K21" s="168" t="s">
        <v>32</v>
      </c>
      <c r="L21" s="34" t="s">
        <v>76</v>
      </c>
    </row>
    <row r="22" spans="1:12" s="31" customFormat="1" ht="11.1" customHeight="1" x14ac:dyDescent="0.25">
      <c r="A22" s="250"/>
      <c r="B22" s="111">
        <v>0.5</v>
      </c>
      <c r="C22" s="112"/>
      <c r="D22" s="113" t="str">
        <f>IF(ISBLANK(C22)," ",VLOOKUP($C22,TÜMOKUL!A$1:H$100,2,0))</f>
        <v xml:space="preserve"> </v>
      </c>
      <c r="E22" s="113" t="str">
        <f>IF(ISBLANK(C22)," ",VLOOKUP($C22,TÜMOKUL!A$1:H$100,7,0))</f>
        <v xml:space="preserve"> </v>
      </c>
      <c r="F22" s="113"/>
      <c r="G22" s="253"/>
      <c r="H22" s="32">
        <v>0.5</v>
      </c>
      <c r="I22" s="112"/>
      <c r="J22" s="113" t="str">
        <f>IF(ISBLANK(I22)," ",VLOOKUP($I22,TÜMOKUL!A$1:H$100,2,0))</f>
        <v xml:space="preserve"> </v>
      </c>
      <c r="K22" s="169" t="str">
        <f>IF(ISBLANK(I22)," ",VLOOKUP($I22,TÜMOKUL!A$1:H$100,7,0))</f>
        <v xml:space="preserve"> </v>
      </c>
      <c r="L22" s="122"/>
    </row>
    <row r="23" spans="1:12" s="31" customFormat="1" ht="11.1" customHeight="1" x14ac:dyDescent="0.25">
      <c r="A23" s="250"/>
      <c r="B23" s="32">
        <v>0.54166666666666663</v>
      </c>
      <c r="C23" s="42" t="s">
        <v>137</v>
      </c>
      <c r="D23" s="33" t="str">
        <f>IF(ISBLANK(C23)," ",VLOOKUP($C23,TÜMOKUL!A$1:H$100,2,0))</f>
        <v>Ticaret ve Borçlar Hukuku</v>
      </c>
      <c r="E23" s="33" t="str">
        <f>IF(ISBLANK(C23)," ",VLOOKUP($C23,TÜMOKUL!A$1:H$100,7,0))</f>
        <v>Öğr.Gör. Elif ATAMAN</v>
      </c>
      <c r="F23" s="33" t="s">
        <v>74</v>
      </c>
      <c r="G23" s="253"/>
      <c r="H23" s="32">
        <v>0.54166666666666663</v>
      </c>
      <c r="I23" s="42" t="s">
        <v>155</v>
      </c>
      <c r="J23" s="33" t="str">
        <f>IF(ISBLANK(I23)," ",VLOOKUP($I23,TÜMOKUL!A$1:H$100,2,0))</f>
        <v>Banka ve Sigorta İşl. Muhasebesi</v>
      </c>
      <c r="K23" s="168" t="str">
        <f>IF(ISBLANK(I23)," ",VLOOKUP($I23,TÜMOKUL!A$1:H$100,7,0))</f>
        <v>Öğr. Gör. Abdulkadir ERYILMAZ</v>
      </c>
      <c r="L23" s="34" t="s">
        <v>76</v>
      </c>
    </row>
    <row r="24" spans="1:12" s="31" customFormat="1" ht="11.1" customHeight="1" x14ac:dyDescent="0.25">
      <c r="A24" s="250"/>
      <c r="B24" s="32">
        <v>0.58333333333333337</v>
      </c>
      <c r="C24" s="42" t="s">
        <v>137</v>
      </c>
      <c r="D24" s="33" t="str">
        <f>IF(ISBLANK(C24)," ",VLOOKUP($C24,TÜMOKUL!A$1:H$100,2,0))</f>
        <v>Ticaret ve Borçlar Hukuku</v>
      </c>
      <c r="E24" s="33" t="str">
        <f>IF(ISBLANK(C24)," ",VLOOKUP($C24,TÜMOKUL!A$1:H$100,7,0))</f>
        <v>Öğr.Gör. Elif ATAMAN</v>
      </c>
      <c r="F24" s="33" t="s">
        <v>74</v>
      </c>
      <c r="G24" s="253"/>
      <c r="H24" s="32">
        <v>0.58333333333333337</v>
      </c>
      <c r="I24" s="42" t="s">
        <v>155</v>
      </c>
      <c r="J24" s="33" t="str">
        <f>IF(ISBLANK(I24)," ",VLOOKUP($I24,TÜMOKUL!A$1:H$100,2,0))</f>
        <v>Banka ve Sigorta İşl. Muhasebesi</v>
      </c>
      <c r="K24" s="168" t="str">
        <f>IF(ISBLANK(I24)," ",VLOOKUP($I24,TÜMOKUL!A$1:H$100,7,0))</f>
        <v>Öğr. Gör. Abdulkadir ERYILMAZ</v>
      </c>
      <c r="L24" s="34" t="s">
        <v>76</v>
      </c>
    </row>
    <row r="25" spans="1:12" s="31" customFormat="1" ht="11.1" customHeight="1" x14ac:dyDescent="0.25">
      <c r="A25" s="250"/>
      <c r="B25" s="32">
        <v>0.625</v>
      </c>
      <c r="C25" s="42" t="s">
        <v>137</v>
      </c>
      <c r="D25" s="33" t="str">
        <f>IF(ISBLANK(C25)," ",VLOOKUP($C25,TÜMOKUL!A$1:H$100,2,0))</f>
        <v>Ticaret ve Borçlar Hukuku</v>
      </c>
      <c r="E25" s="33" t="str">
        <f>IF(ISBLANK(C25)," ",VLOOKUP($C25,TÜMOKUL!A$1:H$100,7,0))</f>
        <v>Öğr.Gör. Elif ATAMAN</v>
      </c>
      <c r="F25" s="33" t="s">
        <v>74</v>
      </c>
      <c r="G25" s="253"/>
      <c r="H25" s="32">
        <v>0.625</v>
      </c>
      <c r="I25" s="42" t="s">
        <v>155</v>
      </c>
      <c r="J25" s="33" t="str">
        <f>IF(ISBLANK(I25)," ",VLOOKUP($I25,TÜMOKUL!A$1:H$100,2,0))</f>
        <v>Banka ve Sigorta İşl. Muhasebesi</v>
      </c>
      <c r="K25" s="168" t="str">
        <f>IF(ISBLANK(I25)," ",VLOOKUP($I25,TÜMOKUL!A$1:H$100,7,0))</f>
        <v>Öğr. Gör. Abdulkadir ERYILMAZ</v>
      </c>
      <c r="L25" s="34" t="s">
        <v>76</v>
      </c>
    </row>
    <row r="26" spans="1:12" s="31" customFormat="1" ht="11.1" customHeight="1" thickBot="1" x14ac:dyDescent="0.3">
      <c r="A26" s="251"/>
      <c r="B26" s="35">
        <v>0.66666666666666663</v>
      </c>
      <c r="C26" s="43"/>
      <c r="D26" s="36" t="str">
        <f>IF(ISBLANK(C26)," ",VLOOKUP($C26,TÜMOKUL!A$1:H$100,2,0))</f>
        <v xml:space="preserve"> </v>
      </c>
      <c r="E26" s="36" t="str">
        <f>IF(ISBLANK(C26)," ",VLOOKUP($C26,TÜMOKUL!A$1:H$100,7,0))</f>
        <v xml:space="preserve"> </v>
      </c>
      <c r="F26" s="36"/>
      <c r="G26" s="254"/>
      <c r="H26" s="35">
        <v>0.66666666666666663</v>
      </c>
      <c r="I26" s="43"/>
      <c r="J26" s="36" t="str">
        <f>IF(ISBLANK(I26)," ",VLOOKUP($I26,TÜMOKUL!A$1:H$100,2,0))</f>
        <v xml:space="preserve"> </v>
      </c>
      <c r="K26" s="170" t="str">
        <f>IF(ISBLANK(I26)," ",VLOOKUP($I26,TÜMOKUL!A$1:H$100,7,0))</f>
        <v xml:space="preserve"> </v>
      </c>
      <c r="L26" s="37"/>
    </row>
    <row r="27" spans="1:12" s="31" customFormat="1" ht="11.1" customHeight="1" x14ac:dyDescent="0.25">
      <c r="A27" s="249" t="s">
        <v>20</v>
      </c>
      <c r="B27" s="28">
        <v>0.375</v>
      </c>
      <c r="C27" s="110"/>
      <c r="D27" s="29" t="str">
        <f>IF(ISBLANK(C27)," ",VLOOKUP($C27,TÜMOKUL!A$1:H$100,2,0))</f>
        <v xml:space="preserve"> </v>
      </c>
      <c r="E27" s="29" t="str">
        <f>IF(ISBLANK(C27)," ",VLOOKUP($C27,TÜMOKUL!A$1:H$100,7,0))</f>
        <v xml:space="preserve"> </v>
      </c>
      <c r="F27" s="29"/>
      <c r="G27" s="252" t="s">
        <v>20</v>
      </c>
      <c r="H27" s="28">
        <v>0.375</v>
      </c>
      <c r="I27" s="41"/>
      <c r="J27" s="29" t="str">
        <f>IF(ISBLANK(I27)," ",VLOOKUP($I27,TÜMOKUL!A$1:H$100,2,0))</f>
        <v xml:space="preserve"> </v>
      </c>
      <c r="K27" s="167" t="str">
        <f>IF(ISBLANK(I27)," ",VLOOKUP($I27,TÜMOKUL!A$1:H$100,7,0))</f>
        <v xml:space="preserve"> </v>
      </c>
      <c r="L27" s="30"/>
    </row>
    <row r="28" spans="1:12" s="31" customFormat="1" ht="11.1" customHeight="1" x14ac:dyDescent="0.25">
      <c r="A28" s="250"/>
      <c r="B28" s="32">
        <v>0.41666666666666669</v>
      </c>
      <c r="C28" s="42" t="s">
        <v>130</v>
      </c>
      <c r="D28" s="33" t="str">
        <f>IF(ISBLANK(C28)," ",VLOOKUP($C28,TÜMOKUL!A$1:H$100,2,0))</f>
        <v>İstatistik</v>
      </c>
      <c r="E28" s="33" t="str">
        <f>IF(ISBLANK(C28)," ",VLOOKUP($C28,TÜMOKUL!A$1:H$100,7,0))</f>
        <v>Öğr. Gör. Dr. A. Z. Ç. BAŞARAN</v>
      </c>
      <c r="F28" s="33" t="s">
        <v>74</v>
      </c>
      <c r="G28" s="253"/>
      <c r="H28" s="32">
        <v>0.41666666666666669</v>
      </c>
      <c r="I28" s="42"/>
      <c r="J28" s="33" t="str">
        <f>IF(ISBLANK(I28)," ",VLOOKUP($I28,TÜMOKUL!A$1:H$100,2,0))</f>
        <v xml:space="preserve"> </v>
      </c>
      <c r="K28" s="168" t="str">
        <f>IF(ISBLANK(I28)," ",VLOOKUP($I28,TÜMOKUL!A$1:H$100,7,0))</f>
        <v xml:space="preserve"> </v>
      </c>
      <c r="L28" s="34"/>
    </row>
    <row r="29" spans="1:12" s="31" customFormat="1" ht="11.1" customHeight="1" x14ac:dyDescent="0.25">
      <c r="A29" s="250"/>
      <c r="B29" s="32">
        <v>0.45833333333333331</v>
      </c>
      <c r="C29" s="108" t="s">
        <v>130</v>
      </c>
      <c r="D29" s="33" t="str">
        <f>IF(ISBLANK(C29)," ",VLOOKUP($C29,TÜMOKUL!A$1:H$100,2,0))</f>
        <v>İstatistik</v>
      </c>
      <c r="E29" s="33" t="str">
        <f>IF(ISBLANK(C29)," ",VLOOKUP($C29,TÜMOKUL!A$1:H$100,7,0))</f>
        <v>Öğr. Gör. Dr. A. Z. Ç. BAŞARAN</v>
      </c>
      <c r="F29" s="33" t="s">
        <v>74</v>
      </c>
      <c r="G29" s="253"/>
      <c r="H29" s="32">
        <v>0.45833333333333331</v>
      </c>
      <c r="I29" s="42"/>
      <c r="J29" s="33" t="str">
        <f>IF(ISBLANK(I29)," ",VLOOKUP($I29,TÜMOKUL!A$1:H$100,2,0))</f>
        <v xml:space="preserve"> </v>
      </c>
      <c r="K29" s="168" t="str">
        <f>IF(ISBLANK(I29)," ",VLOOKUP($I29,TÜMOKUL!A$1:H$100,7,0))</f>
        <v xml:space="preserve"> </v>
      </c>
      <c r="L29" s="34"/>
    </row>
    <row r="30" spans="1:12" s="31" customFormat="1" ht="11.1" customHeight="1" x14ac:dyDescent="0.25">
      <c r="A30" s="250"/>
      <c r="B30" s="32">
        <v>0.5</v>
      </c>
      <c r="C30" s="112"/>
      <c r="D30" s="113" t="str">
        <f>IF(ISBLANK(C30)," ",VLOOKUP($C30,TÜMOKUL!A$1:H$100,2,0))</f>
        <v xml:space="preserve"> </v>
      </c>
      <c r="E30" s="113" t="str">
        <f>IF(ISBLANK(C30)," ",VLOOKUP($C30,TÜMOKUL!A$1:H$100,7,0))</f>
        <v xml:space="preserve"> </v>
      </c>
      <c r="F30" s="113"/>
      <c r="G30" s="253"/>
      <c r="H30" s="32">
        <v>0.5</v>
      </c>
      <c r="I30" s="112"/>
      <c r="J30" s="113" t="str">
        <f>IF(ISBLANK(I30)," ",VLOOKUP($I30,TÜMOKUL!A$1:H$100,2,0))</f>
        <v xml:space="preserve"> </v>
      </c>
      <c r="K30" s="169" t="str">
        <f>IF(ISBLANK(I30)," ",VLOOKUP($I30,TÜMOKUL!A$1:H$100,7,0))</f>
        <v xml:space="preserve"> </v>
      </c>
      <c r="L30" s="122"/>
    </row>
    <row r="31" spans="1:12" s="31" customFormat="1" ht="11.1" customHeight="1" x14ac:dyDescent="0.25">
      <c r="A31" s="250"/>
      <c r="B31" s="32">
        <v>0.54166666666666663</v>
      </c>
      <c r="C31" s="42" t="s">
        <v>136</v>
      </c>
      <c r="D31" s="33" t="str">
        <f>IF(ISBLANK(C31)," ",VLOOKUP($C31,TÜMOKUL!A$1:H$100,2,0))</f>
        <v>Sigortacılık Branşları ve Teknikleri</v>
      </c>
      <c r="E31" s="33" t="str">
        <f>IF(ISBLANK(C31)," ",VLOOKUP($C31,TÜMOKUL!A$1:H$100,7,0))</f>
        <v>Öğr.Gör. Elif ATAMAN</v>
      </c>
      <c r="F31" s="33" t="s">
        <v>74</v>
      </c>
      <c r="G31" s="253"/>
      <c r="H31" s="32">
        <v>0.54166666666666663</v>
      </c>
      <c r="I31" s="42" t="s">
        <v>149</v>
      </c>
      <c r="J31" s="33" t="str">
        <f>IF(ISBLANK(I31)," ",VLOOKUP($I31,TÜMOKUL!A$1:H$100,2,0))</f>
        <v>Acente Yönetimi</v>
      </c>
      <c r="K31" s="168" t="str">
        <f>IF(ISBLANK(I31)," ",VLOOKUP($I31,TÜMOKUL!A$1:H$100,7,0))</f>
        <v>Öğr. Gör. Mustafa SOLMAZ</v>
      </c>
      <c r="L31" s="34" t="s">
        <v>76</v>
      </c>
    </row>
    <row r="32" spans="1:12" s="31" customFormat="1" ht="11.1" customHeight="1" x14ac:dyDescent="0.25">
      <c r="A32" s="250"/>
      <c r="B32" s="32">
        <v>0.58333333333333337</v>
      </c>
      <c r="C32" s="42" t="s">
        <v>136</v>
      </c>
      <c r="D32" s="33" t="str">
        <f>IF(ISBLANK(C32)," ",VLOOKUP($C32,TÜMOKUL!A$1:H$100,2,0))</f>
        <v>Sigortacılık Branşları ve Teknikleri</v>
      </c>
      <c r="E32" s="33" t="str">
        <f>IF(ISBLANK(C32)," ",VLOOKUP($C32,TÜMOKUL!A$1:H$100,7,0))</f>
        <v>Öğr.Gör. Elif ATAMAN</v>
      </c>
      <c r="F32" s="33" t="s">
        <v>74</v>
      </c>
      <c r="G32" s="253"/>
      <c r="H32" s="32">
        <v>0.58333333333333337</v>
      </c>
      <c r="I32" s="42" t="s">
        <v>149</v>
      </c>
      <c r="J32" s="33" t="str">
        <f>IF(ISBLANK(I32)," ",VLOOKUP($I32,TÜMOKUL!A$1:H$100,2,0))</f>
        <v>Acente Yönetimi</v>
      </c>
      <c r="K32" s="168" t="str">
        <f>IF(ISBLANK(I32)," ",VLOOKUP($I32,TÜMOKUL!A$1:H$100,7,0))</f>
        <v>Öğr. Gör. Mustafa SOLMAZ</v>
      </c>
      <c r="L32" s="34" t="s">
        <v>76</v>
      </c>
    </row>
    <row r="33" spans="1:12" s="31" customFormat="1" ht="11.1" customHeight="1" x14ac:dyDescent="0.25">
      <c r="A33" s="250"/>
      <c r="B33" s="32">
        <v>0.625</v>
      </c>
      <c r="C33" s="42" t="s">
        <v>136</v>
      </c>
      <c r="D33" s="33" t="str">
        <f>IF(ISBLANK(C33)," ",VLOOKUP($C33,TÜMOKUL!A$1:H$100,2,0))</f>
        <v>Sigortacılık Branşları ve Teknikleri</v>
      </c>
      <c r="E33" s="33" t="str">
        <f>IF(ISBLANK(C33)," ",VLOOKUP($C33,TÜMOKUL!A$1:H$100,7,0))</f>
        <v>Öğr.Gör. Elif ATAMAN</v>
      </c>
      <c r="F33" s="33" t="s">
        <v>74</v>
      </c>
      <c r="G33" s="253"/>
      <c r="H33" s="32">
        <v>0.625</v>
      </c>
      <c r="I33" s="42"/>
      <c r="J33" s="33" t="str">
        <f>IF(ISBLANK(I33)," ",VLOOKUP($I33,TÜMOKUL!A$1:H$100,2,0))</f>
        <v xml:space="preserve"> </v>
      </c>
      <c r="K33" s="168" t="str">
        <f>IF(ISBLANK(I33)," ",VLOOKUP($I33,TÜMOKUL!A$1:H$100,7,0))</f>
        <v xml:space="preserve"> </v>
      </c>
      <c r="L33" s="34"/>
    </row>
    <row r="34" spans="1:12" s="31" customFormat="1" ht="11.1" customHeight="1" thickBot="1" x14ac:dyDescent="0.3">
      <c r="A34" s="251"/>
      <c r="B34" s="35">
        <v>0.66666666666666663</v>
      </c>
      <c r="C34" s="43"/>
      <c r="D34" s="36" t="str">
        <f>IF(ISBLANK(C34)," ",VLOOKUP($C34,TÜMOKUL!A$1:H$100,2,0))</f>
        <v xml:space="preserve"> </v>
      </c>
      <c r="E34" s="36" t="str">
        <f>IF(ISBLANK(C34)," ",VLOOKUP($C34,TÜMOKUL!A$1:H$100,7,0))</f>
        <v xml:space="preserve"> </v>
      </c>
      <c r="F34" s="36"/>
      <c r="G34" s="254"/>
      <c r="H34" s="35">
        <v>0.66666666666666663</v>
      </c>
      <c r="I34" s="43"/>
      <c r="J34" s="36" t="str">
        <f>IF(ISBLANK(I34)," ",VLOOKUP($I34,TÜMOKUL!A$1:H$100,2,0))</f>
        <v xml:space="preserve"> </v>
      </c>
      <c r="K34" s="170" t="str">
        <f>IF(ISBLANK(I34)," ",VLOOKUP($I34,TÜMOKUL!A$1:H$100,7,0))</f>
        <v xml:space="preserve"> </v>
      </c>
      <c r="L34" s="37"/>
    </row>
    <row r="35" spans="1:12" s="31" customFormat="1" ht="11.1" customHeight="1" x14ac:dyDescent="0.25">
      <c r="A35" s="249" t="s">
        <v>21</v>
      </c>
      <c r="B35" s="28">
        <v>0.375</v>
      </c>
      <c r="C35" s="41"/>
      <c r="D35" s="29" t="str">
        <f>IF(ISBLANK(C35)," ",VLOOKUP($C35,TÜMOKUL!A$1:H$100,2,0))</f>
        <v xml:space="preserve"> </v>
      </c>
      <c r="E35" s="29" t="str">
        <f>IF(ISBLANK(C35)," ",VLOOKUP($C35,TÜMOKUL!A$1:H$100,7,0))</f>
        <v xml:space="preserve"> </v>
      </c>
      <c r="F35" s="29"/>
      <c r="G35" s="252" t="s">
        <v>21</v>
      </c>
      <c r="H35" s="28">
        <v>0.375</v>
      </c>
      <c r="I35" s="41"/>
      <c r="J35" s="29" t="str">
        <f>IF(ISBLANK(I35)," ",VLOOKUP($I35,TÜMOKUL!A$1:H$100,2,0))</f>
        <v xml:space="preserve"> </v>
      </c>
      <c r="K35" s="167" t="str">
        <f>IF(ISBLANK(I35)," ",VLOOKUP($I35,TÜMOKUL!A$1:H$100,7,0))</f>
        <v xml:space="preserve"> </v>
      </c>
      <c r="L35" s="30"/>
    </row>
    <row r="36" spans="1:12" s="31" customFormat="1" ht="11.1" customHeight="1" x14ac:dyDescent="0.25">
      <c r="A36" s="250"/>
      <c r="B36" s="32">
        <v>0.41666666666666669</v>
      </c>
      <c r="C36" s="42"/>
      <c r="D36" s="33" t="str">
        <f>IF(ISBLANK(C36)," ",VLOOKUP($C36,TÜMOKUL!A$1:H$100,2,0))</f>
        <v xml:space="preserve"> </v>
      </c>
      <c r="E36" s="33" t="str">
        <f>IF(ISBLANK(C36)," ",VLOOKUP($C36,TÜMOKUL!A$1:H$100,7,0))</f>
        <v xml:space="preserve"> </v>
      </c>
      <c r="F36" s="33"/>
      <c r="G36" s="253"/>
      <c r="H36" s="32">
        <v>0.41666666666666669</v>
      </c>
      <c r="I36" s="42"/>
      <c r="J36" s="33" t="str">
        <f>IF(ISBLANK(I36)," ",VLOOKUP($I36,TÜMOKUL!A$1:H$100,2,0))</f>
        <v xml:space="preserve"> </v>
      </c>
      <c r="K36" s="168" t="str">
        <f>IF(ISBLANK(I36)," ",VLOOKUP($I36,TÜMOKUL!A$1:H$100,7,0))</f>
        <v xml:space="preserve"> </v>
      </c>
      <c r="L36" s="34"/>
    </row>
    <row r="37" spans="1:12" s="31" customFormat="1" ht="11.1" customHeight="1" x14ac:dyDescent="0.25">
      <c r="A37" s="250"/>
      <c r="B37" s="32">
        <v>0.45833333333333331</v>
      </c>
      <c r="C37" s="42"/>
      <c r="D37" s="33" t="str">
        <f>IF(ISBLANK(C37)," ",VLOOKUP($C37,TÜMOKUL!A$1:H$100,2,0))</f>
        <v xml:space="preserve"> </v>
      </c>
      <c r="E37" s="33" t="str">
        <f>IF(ISBLANK(C37)," ",VLOOKUP($C37,TÜMOKUL!A$1:H$100,7,0))</f>
        <v xml:space="preserve"> </v>
      </c>
      <c r="F37" s="33"/>
      <c r="G37" s="253"/>
      <c r="H37" s="32">
        <v>0.45833333333333331</v>
      </c>
      <c r="I37" s="42"/>
      <c r="J37" s="33" t="str">
        <f>IF(ISBLANK(I37)," ",VLOOKUP($I37,TÜMOKUL!A$1:H$100,2,0))</f>
        <v xml:space="preserve"> </v>
      </c>
      <c r="K37" s="168" t="str">
        <f>IF(ISBLANK(I37)," ",VLOOKUP($I37,TÜMOKUL!A$1:H$100,7,0))</f>
        <v xml:space="preserve"> </v>
      </c>
      <c r="L37" s="34"/>
    </row>
    <row r="38" spans="1:12" s="31" customFormat="1" ht="11.1" customHeight="1" x14ac:dyDescent="0.25">
      <c r="A38" s="250"/>
      <c r="B38" s="111">
        <v>0.5</v>
      </c>
      <c r="C38" s="112"/>
      <c r="D38" s="113" t="str">
        <f>IF(ISBLANK(C38)," ",VLOOKUP($C38,TÜMOKUL!A$1:H$100,2,0))</f>
        <v xml:space="preserve"> </v>
      </c>
      <c r="E38" s="113" t="str">
        <f>IF(ISBLANK(C38)," ",VLOOKUP($C38,TÜMOKUL!A$1:H$100,7,0))</f>
        <v xml:space="preserve"> </v>
      </c>
      <c r="F38" s="113"/>
      <c r="G38" s="253"/>
      <c r="H38" s="32">
        <v>0.5</v>
      </c>
      <c r="I38" s="112"/>
      <c r="J38" s="113" t="str">
        <f>IF(ISBLANK(I38)," ",VLOOKUP($I38,TÜMOKUL!A$1:H$100,2,0))</f>
        <v xml:space="preserve"> </v>
      </c>
      <c r="K38" s="169" t="str">
        <f>IF(ISBLANK(I38)," ",VLOOKUP($I38,TÜMOKUL!A$1:H$100,7,0))</f>
        <v xml:space="preserve"> </v>
      </c>
      <c r="L38" s="122"/>
    </row>
    <row r="39" spans="1:12" s="31" customFormat="1" ht="11.1" customHeight="1" x14ac:dyDescent="0.25">
      <c r="A39" s="250"/>
      <c r="B39" s="32">
        <v>0.54166666666666663</v>
      </c>
      <c r="C39" s="42" t="s">
        <v>135</v>
      </c>
      <c r="D39" s="33" t="str">
        <f>IF(ISBLANK(C39)," ",VLOOKUP($C39,TÜMOKUL!A$1:H$100,2,0))</f>
        <v>İletişim ve İkna</v>
      </c>
      <c r="E39" s="33" t="str">
        <f>IF(ISBLANK(C39)," ",VLOOKUP($C39,TÜMOKUL!A$1:H$100,7,0))</f>
        <v>Öğr. Gör. Mürsel KAN</v>
      </c>
      <c r="F39" s="33" t="s">
        <v>74</v>
      </c>
      <c r="G39" s="253"/>
      <c r="H39" s="32">
        <v>0.54166666666666663</v>
      </c>
      <c r="I39" s="42"/>
      <c r="J39" s="33" t="str">
        <f>IF(ISBLANK(I39)," ",VLOOKUP($I39,TÜMOKUL!A$1:H$100,2,0))</f>
        <v xml:space="preserve"> </v>
      </c>
      <c r="K39" s="168" t="str">
        <f>IF(ISBLANK(I39)," ",VLOOKUP($I39,TÜMOKUL!A$1:H$100,7,0))</f>
        <v xml:space="preserve"> </v>
      </c>
      <c r="L39" s="34"/>
    </row>
    <row r="40" spans="1:12" s="31" customFormat="1" ht="11.1" customHeight="1" x14ac:dyDescent="0.25">
      <c r="A40" s="250"/>
      <c r="B40" s="32">
        <v>0.58333333333333337</v>
      </c>
      <c r="C40" s="42" t="s">
        <v>135</v>
      </c>
      <c r="D40" s="33" t="str">
        <f>IF(ISBLANK(C40)," ",VLOOKUP($C40,TÜMOKUL!A$1:H$100,2,0))</f>
        <v>İletişim ve İkna</v>
      </c>
      <c r="E40" s="33" t="str">
        <f>IF(ISBLANK(C40)," ",VLOOKUP($C40,TÜMOKUL!A$1:H$100,7,0))</f>
        <v>Öğr. Gör. Mürsel KAN</v>
      </c>
      <c r="F40" s="33" t="s">
        <v>74</v>
      </c>
      <c r="G40" s="253"/>
      <c r="H40" s="32">
        <v>0.58333333333333337</v>
      </c>
      <c r="I40" s="42"/>
      <c r="J40" s="33" t="str">
        <f>IF(ISBLANK(I40)," ",VLOOKUP($I40,TÜMOKUL!A$1:H$100,2,0))</f>
        <v xml:space="preserve"> </v>
      </c>
      <c r="K40" s="168" t="str">
        <f>IF(ISBLANK(I40)," ",VLOOKUP($I40,TÜMOKUL!A$1:H$100,7,0))</f>
        <v xml:space="preserve"> </v>
      </c>
      <c r="L40" s="34"/>
    </row>
    <row r="41" spans="1:12" s="31" customFormat="1" ht="11.1" customHeight="1" x14ac:dyDescent="0.25">
      <c r="A41" s="250"/>
      <c r="B41" s="32">
        <v>0.625</v>
      </c>
      <c r="C41" s="42"/>
      <c r="D41" s="33" t="str">
        <f>IF(ISBLANK(C41)," ",VLOOKUP($C41,TÜMOKUL!A$1:H$100,2,0))</f>
        <v xml:space="preserve"> </v>
      </c>
      <c r="E41" s="33" t="str">
        <f>IF(ISBLANK(C41)," ",VLOOKUP($C41,TÜMOKUL!A$1:H$100,7,0))</f>
        <v xml:space="preserve"> </v>
      </c>
      <c r="F41" s="33"/>
      <c r="G41" s="253"/>
      <c r="H41" s="32">
        <v>0.625</v>
      </c>
      <c r="I41" s="42"/>
      <c r="J41" s="33" t="str">
        <f>IF(ISBLANK(I41)," ",VLOOKUP($I41,TÜMOKUL!A$1:H$100,2,0))</f>
        <v xml:space="preserve"> </v>
      </c>
      <c r="K41" s="168" t="str">
        <f>IF(ISBLANK(I41)," ",VLOOKUP($I41,TÜMOKUL!A$1:H$100,7,0))</f>
        <v xml:space="preserve"> </v>
      </c>
      <c r="L41" s="34"/>
    </row>
    <row r="42" spans="1:12" s="31" customFormat="1" ht="11.1" customHeight="1" thickBot="1" x14ac:dyDescent="0.3">
      <c r="A42" s="251"/>
      <c r="B42" s="35">
        <v>0.66666666666666663</v>
      </c>
      <c r="C42" s="43"/>
      <c r="D42" s="36" t="str">
        <f>IF(ISBLANK(C42)," ",VLOOKUP($C42,TÜMOKUL!A$1:H$100,2,0))</f>
        <v xml:space="preserve"> </v>
      </c>
      <c r="E42" s="36" t="str">
        <f>IF(ISBLANK(C42)," ",VLOOKUP($C42,TÜMOKUL!A$1:H$100,7,0))</f>
        <v xml:space="preserve"> </v>
      </c>
      <c r="F42" s="36"/>
      <c r="G42" s="254"/>
      <c r="H42" s="35">
        <v>0.66666666666666663</v>
      </c>
      <c r="I42" s="43"/>
      <c r="J42" s="36" t="str">
        <f>IF(ISBLANK(I42)," ",VLOOKUP($I42,TÜMOKUL!A$1:H$100,2,0))</f>
        <v xml:space="preserve"> </v>
      </c>
      <c r="K42" s="170" t="str">
        <f>IF(ISBLANK(I42)," ",VLOOKUP($I42,TÜMOKUL!A$1:H$100,7,0))</f>
        <v xml:space="preserve"> </v>
      </c>
      <c r="L42" s="37"/>
    </row>
    <row r="44" spans="1:12" ht="12.75" x14ac:dyDescent="0.2">
      <c r="I44" s="257" t="s">
        <v>62</v>
      </c>
      <c r="J44" s="257"/>
      <c r="K44" s="257"/>
    </row>
    <row r="45" spans="1:12" ht="12.75" x14ac:dyDescent="0.2">
      <c r="I45" s="257" t="s">
        <v>61</v>
      </c>
      <c r="J45" s="257"/>
      <c r="K45" s="257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zoomScale="120" zoomScaleNormal="120" workbookViewId="0">
      <selection activeCell="L23" sqref="L23:L25"/>
    </sheetView>
  </sheetViews>
  <sheetFormatPr defaultRowHeight="15" x14ac:dyDescent="0.25"/>
  <cols>
    <col min="1" max="1" width="2" style="38" customWidth="1"/>
    <col min="2" max="2" width="5.140625" style="39" customWidth="1"/>
    <col min="3" max="3" width="6.28515625" style="40" customWidth="1"/>
    <col min="4" max="4" width="14.7109375" style="40" customWidth="1"/>
    <col min="5" max="5" width="25" style="40" customWidth="1"/>
    <col min="6" max="6" width="6.85546875" style="40" customWidth="1"/>
    <col min="7" max="7" width="1.7109375" style="40" customWidth="1"/>
    <col min="8" max="8" width="4.7109375" style="40" customWidth="1"/>
    <col min="9" max="9" width="6.5703125" style="40" customWidth="1"/>
    <col min="10" max="10" width="21" style="40" customWidth="1"/>
    <col min="11" max="11" width="27.28515625" style="40" customWidth="1"/>
    <col min="12" max="12" width="6" style="40" customWidth="1"/>
    <col min="13" max="16384" width="9.140625" style="40"/>
  </cols>
  <sheetData>
    <row r="2" spans="1:12" s="26" customFormat="1" ht="48.75" customHeight="1" x14ac:dyDescent="0.2">
      <c r="A2" s="247" t="s">
        <v>92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2" s="26" customFormat="1" ht="27.75" customHeight="1" thickBot="1" x14ac:dyDescent="0.25">
      <c r="A3" s="142"/>
      <c r="B3" s="143"/>
      <c r="C3" s="143"/>
      <c r="D3" s="143"/>
      <c r="E3" s="143"/>
      <c r="F3" s="144"/>
      <c r="G3" s="143"/>
      <c r="H3" s="143"/>
      <c r="I3" s="143"/>
      <c r="J3" s="143"/>
      <c r="K3" s="143"/>
    </row>
    <row r="4" spans="1:12" s="27" customFormat="1" ht="11.1" customHeight="1" thickBot="1" x14ac:dyDescent="0.3">
      <c r="A4" s="104"/>
      <c r="B4" s="105" t="s">
        <v>22</v>
      </c>
      <c r="C4" s="105" t="s">
        <v>15</v>
      </c>
      <c r="D4" s="105" t="s">
        <v>16</v>
      </c>
      <c r="E4" s="105" t="s">
        <v>14</v>
      </c>
      <c r="F4" s="105" t="s">
        <v>77</v>
      </c>
      <c r="G4" s="106"/>
      <c r="H4" s="105" t="s">
        <v>23</v>
      </c>
      <c r="I4" s="105" t="s">
        <v>15</v>
      </c>
      <c r="J4" s="105" t="s">
        <v>16</v>
      </c>
      <c r="K4" s="166" t="s">
        <v>14</v>
      </c>
      <c r="L4" s="183" t="s">
        <v>77</v>
      </c>
    </row>
    <row r="5" spans="1:12" s="31" customFormat="1" ht="11.1" customHeight="1" x14ac:dyDescent="0.25">
      <c r="A5" s="249" t="s">
        <v>17</v>
      </c>
      <c r="B5" s="28">
        <v>0.70833333333333337</v>
      </c>
      <c r="C5" s="41" t="s">
        <v>129</v>
      </c>
      <c r="D5" s="29" t="str">
        <f>IF(ISBLANK(C5)," ",VLOOKUP($C5,TÜMOKUL!A$1:H$120,2,0))</f>
        <v>Genel Muhasebe II</v>
      </c>
      <c r="E5" s="29" t="str">
        <f>IF(ISBLANK(C5)," ",VLOOKUP($C5,TÜMOKUL!A$1:H$120,7,0))</f>
        <v>Öğr. Gör. Turgay YAVUZARSLAN</v>
      </c>
      <c r="F5" s="29" t="s">
        <v>74</v>
      </c>
      <c r="G5" s="252" t="s">
        <v>17</v>
      </c>
      <c r="H5" s="28">
        <v>0.70833333333333337</v>
      </c>
      <c r="I5" s="41" t="s">
        <v>153</v>
      </c>
      <c r="J5" s="29" t="str">
        <f>IF(ISBLANK(I5)," ",VLOOKUP($I5,TÜMOKUL!A$1:H$120,2,0))</f>
        <v>Temel Eksperlik Bilgileri</v>
      </c>
      <c r="K5" s="167" t="str">
        <f>IF(ISBLANK(I5)," ",VLOOKUP($I5,TÜMOKUL!A$1:H$120,7,0))</f>
        <v>Öğr. Gör. Abdulkadir ERYILMAZ</v>
      </c>
      <c r="L5" s="30" t="s">
        <v>76</v>
      </c>
    </row>
    <row r="6" spans="1:12" s="31" customFormat="1" ht="11.1" customHeight="1" x14ac:dyDescent="0.25">
      <c r="A6" s="250"/>
      <c r="B6" s="32">
        <v>0.75</v>
      </c>
      <c r="C6" s="42" t="s">
        <v>129</v>
      </c>
      <c r="D6" s="33" t="str">
        <f>IF(ISBLANK(C6)," ",VLOOKUP($C6,TÜMOKUL!A$1:H$120,2,0))</f>
        <v>Genel Muhasebe II</v>
      </c>
      <c r="E6" s="33" t="str">
        <f>IF(ISBLANK(C6)," ",VLOOKUP($C6,TÜMOKUL!A$1:H$120,7,0))</f>
        <v>Öğr. Gör. Turgay YAVUZARSLAN</v>
      </c>
      <c r="F6" s="33" t="s">
        <v>74</v>
      </c>
      <c r="G6" s="253"/>
      <c r="H6" s="32">
        <v>0.75</v>
      </c>
      <c r="I6" s="42" t="s">
        <v>153</v>
      </c>
      <c r="J6" s="33" t="str">
        <f>IF(ISBLANK(I6)," ",VLOOKUP($I6,TÜMOKUL!A$1:H$120,2,0))</f>
        <v>Temel Eksperlik Bilgileri</v>
      </c>
      <c r="K6" s="168" t="str">
        <f>IF(ISBLANK(I6)," ",VLOOKUP($I6,TÜMOKUL!A$1:H$120,7,0))</f>
        <v>Öğr. Gör. Abdulkadir ERYILMAZ</v>
      </c>
      <c r="L6" s="34" t="s">
        <v>76</v>
      </c>
    </row>
    <row r="7" spans="1:12" s="31" customFormat="1" ht="11.1" customHeight="1" x14ac:dyDescent="0.25">
      <c r="A7" s="250"/>
      <c r="B7" s="32">
        <v>0.79166666666666663</v>
      </c>
      <c r="C7" s="42" t="s">
        <v>129</v>
      </c>
      <c r="D7" s="33" t="str">
        <f>IF(ISBLANK(C7)," ",VLOOKUP($C7,TÜMOKUL!A$1:H$120,2,0))</f>
        <v>Genel Muhasebe II</v>
      </c>
      <c r="E7" s="33" t="str">
        <f>IF(ISBLANK(C7)," ",VLOOKUP($C7,TÜMOKUL!A$1:H$120,7,0))</f>
        <v>Öğr. Gör. Turgay YAVUZARSLAN</v>
      </c>
      <c r="F7" s="33" t="s">
        <v>74</v>
      </c>
      <c r="G7" s="253"/>
      <c r="H7" s="32">
        <v>0.79166666666666663</v>
      </c>
      <c r="I7" s="42" t="s">
        <v>155</v>
      </c>
      <c r="J7" s="33" t="str">
        <f>IF(ISBLANK(I7)," ",VLOOKUP($I7,TÜMOKUL!A$1:H$120,2,0))</f>
        <v>Banka ve Sigorta İşl. Muhasebesi</v>
      </c>
      <c r="K7" s="168" t="str">
        <f>IF(ISBLANK(I7)," ",VLOOKUP($I7,TÜMOKUL!A$1:H$120,7,0))</f>
        <v>Öğr. Gör. Abdulkadir ERYILMAZ</v>
      </c>
      <c r="L7" s="34" t="s">
        <v>76</v>
      </c>
    </row>
    <row r="8" spans="1:12" s="31" customFormat="1" ht="11.1" customHeight="1" x14ac:dyDescent="0.25">
      <c r="A8" s="250"/>
      <c r="B8" s="32">
        <v>0.83333333333333337</v>
      </c>
      <c r="C8" s="118" t="s">
        <v>129</v>
      </c>
      <c r="D8" s="33" t="str">
        <f>IF(ISBLANK(C8)," ",VLOOKUP($C8,TÜMOKUL!A$1:H$120,2,0))</f>
        <v>Genel Muhasebe II</v>
      </c>
      <c r="E8" s="33" t="str">
        <f>IF(ISBLANK(C8)," ",VLOOKUP($C8,TÜMOKUL!A$1:H$120,7,0))</f>
        <v>Öğr. Gör. Turgay YAVUZARSLAN</v>
      </c>
      <c r="F8" s="33" t="s">
        <v>74</v>
      </c>
      <c r="G8" s="253"/>
      <c r="H8" s="32">
        <v>0.83333333333333337</v>
      </c>
      <c r="I8" s="108" t="s">
        <v>155</v>
      </c>
      <c r="J8" s="33" t="str">
        <f>IF(ISBLANK(I8)," ",VLOOKUP($I8,TÜMOKUL!A$1:H$120,2,0))</f>
        <v>Banka ve Sigorta İşl. Muhasebesi</v>
      </c>
      <c r="K8" s="168" t="str">
        <f>IF(ISBLANK(I8)," ",VLOOKUP($I8,TÜMOKUL!A$1:H$120,7,0))</f>
        <v>Öğr. Gör. Abdulkadir ERYILMAZ</v>
      </c>
      <c r="L8" s="34" t="s">
        <v>76</v>
      </c>
    </row>
    <row r="9" spans="1:12" s="31" customFormat="1" ht="11.1" customHeight="1" x14ac:dyDescent="0.25">
      <c r="A9" s="250"/>
      <c r="B9" s="32">
        <v>0.875</v>
      </c>
      <c r="C9" s="42" t="s">
        <v>132</v>
      </c>
      <c r="D9" s="33" t="str">
        <f>IF(ISBLANK(C9)," ",VLOOKUP($C9,TÜMOKUL!A$1:H$120,2,0))</f>
        <v>Ticari Matematik</v>
      </c>
      <c r="E9" s="33" t="str">
        <f>IF(ISBLANK(C9)," ",VLOOKUP($C9,TÜMOKUL!A$1:H$120,7,0))</f>
        <v>Dr.Öğr. Üyesi Evren ERGÜN</v>
      </c>
      <c r="F9" s="33" t="s">
        <v>74</v>
      </c>
      <c r="G9" s="253"/>
      <c r="H9" s="32">
        <v>0.875</v>
      </c>
      <c r="I9" s="42" t="s">
        <v>155</v>
      </c>
      <c r="J9" s="33" t="str">
        <f>IF(ISBLANK(I9)," ",VLOOKUP($I9,TÜMOKUL!A$1:H$120,2,0))</f>
        <v>Banka ve Sigorta İşl. Muhasebesi</v>
      </c>
      <c r="K9" s="168" t="str">
        <f>IF(ISBLANK(I9)," ",VLOOKUP($I9,TÜMOKUL!A$1:H$120,7,0))</f>
        <v>Öğr. Gör. Abdulkadir ERYILMAZ</v>
      </c>
      <c r="L9" s="34" t="s">
        <v>76</v>
      </c>
    </row>
    <row r="10" spans="1:12" s="31" customFormat="1" ht="11.1" customHeight="1" thickBot="1" x14ac:dyDescent="0.3">
      <c r="A10" s="251"/>
      <c r="B10" s="35">
        <v>0.91666666666666663</v>
      </c>
      <c r="C10" s="123" t="s">
        <v>132</v>
      </c>
      <c r="D10" s="36" t="str">
        <f>IF(ISBLANK(C10)," ",VLOOKUP($C10,TÜMOKUL!A$1:H$120,2,0))</f>
        <v>Ticari Matematik</v>
      </c>
      <c r="E10" s="36" t="str">
        <f>IF(ISBLANK(C10)," ",VLOOKUP($C10,TÜMOKUL!A$1:H$120,7,0))</f>
        <v>Dr.Öğr. Üyesi Evren ERGÜN</v>
      </c>
      <c r="F10" s="36" t="s">
        <v>74</v>
      </c>
      <c r="G10" s="254"/>
      <c r="H10" s="35">
        <v>0.91666666666666663</v>
      </c>
      <c r="I10" s="43"/>
      <c r="J10" s="36" t="str">
        <f>IF(ISBLANK(I10)," ",VLOOKUP($I10,TÜMOKUL!A$1:H$120,2,0))</f>
        <v xml:space="preserve"> </v>
      </c>
      <c r="K10" s="170" t="str">
        <f>IF(ISBLANK(I10)," ",VLOOKUP($I10,TÜMOKUL!A$1:H$120,7,0))</f>
        <v xml:space="preserve"> </v>
      </c>
      <c r="L10" s="37"/>
    </row>
    <row r="11" spans="1:12" s="31" customFormat="1" ht="11.1" customHeight="1" x14ac:dyDescent="0.25">
      <c r="A11" s="249" t="s">
        <v>18</v>
      </c>
      <c r="B11" s="28">
        <v>0.70833333333333337</v>
      </c>
      <c r="C11" s="41" t="s">
        <v>133</v>
      </c>
      <c r="D11" s="29" t="str">
        <f>IF(ISBLANK(C11)," ",VLOOKUP($C11,TÜMOKUL!A$1:H$120,2,0))</f>
        <v>Finansal Piyasalar ve Yat.Araçları</v>
      </c>
      <c r="E11" s="29" t="str">
        <f>IF(ISBLANK(C11)," ",VLOOKUP($C11,TÜMOKUL!A$1:H$120,7,0))</f>
        <v>Öğr. Gör. Abdulkadir ERYILMAZ</v>
      </c>
      <c r="F11" s="29" t="s">
        <v>74</v>
      </c>
      <c r="G11" s="252" t="s">
        <v>18</v>
      </c>
      <c r="H11" s="28">
        <v>0.70833333333333337</v>
      </c>
      <c r="I11" s="41" t="s">
        <v>147</v>
      </c>
      <c r="J11" s="29" t="str">
        <f>IF(ISBLANK(I11)," ",VLOOKUP($I11,TÜMOKUL!A$1:H$120,2,0))</f>
        <v>Uluslararası Bankacılık</v>
      </c>
      <c r="K11" s="167" t="str">
        <f>IF(ISBLANK(I11)," ",VLOOKUP($I11,TÜMOKUL!A$1:H$120,7,0))</f>
        <v>Öğr. Gör. Tunahan BİLGİN</v>
      </c>
      <c r="L11" s="30" t="s">
        <v>76</v>
      </c>
    </row>
    <row r="12" spans="1:12" s="31" customFormat="1" ht="11.1" customHeight="1" x14ac:dyDescent="0.25">
      <c r="A12" s="250"/>
      <c r="B12" s="32">
        <v>0.75</v>
      </c>
      <c r="C12" s="42" t="s">
        <v>133</v>
      </c>
      <c r="D12" s="33" t="str">
        <f>IF(ISBLANK(C12)," ",VLOOKUP($C12,TÜMOKUL!A$1:H$120,2,0))</f>
        <v>Finansal Piyasalar ve Yat.Araçları</v>
      </c>
      <c r="E12" s="33" t="str">
        <f>IF(ISBLANK(C12)," ",VLOOKUP($C12,TÜMOKUL!A$1:H$120,7,0))</f>
        <v>Öğr. Gör. Abdulkadir ERYILMAZ</v>
      </c>
      <c r="F12" s="33" t="s">
        <v>74</v>
      </c>
      <c r="G12" s="253"/>
      <c r="H12" s="32">
        <v>0.75</v>
      </c>
      <c r="I12" s="42" t="s">
        <v>147</v>
      </c>
      <c r="J12" s="33" t="str">
        <f>IF(ISBLANK(I12)," ",VLOOKUP($I12,TÜMOKUL!A$1:H$120,2,0))</f>
        <v>Uluslararası Bankacılık</v>
      </c>
      <c r="K12" s="168" t="str">
        <f>IF(ISBLANK(I12)," ",VLOOKUP($I12,TÜMOKUL!A$1:H$120,7,0))</f>
        <v>Öğr. Gör. Tunahan BİLGİN</v>
      </c>
      <c r="L12" s="34" t="s">
        <v>76</v>
      </c>
    </row>
    <row r="13" spans="1:12" s="31" customFormat="1" ht="11.1" customHeight="1" x14ac:dyDescent="0.25">
      <c r="A13" s="250"/>
      <c r="B13" s="32">
        <v>0.79166666666666663</v>
      </c>
      <c r="C13" s="42" t="s">
        <v>133</v>
      </c>
      <c r="D13" s="33" t="str">
        <f>IF(ISBLANK(C13)," ",VLOOKUP($C13,TÜMOKUL!A$1:H$120,2,0))</f>
        <v>Finansal Piyasalar ve Yat.Araçları</v>
      </c>
      <c r="E13" s="33" t="str">
        <f>IF(ISBLANK(C13)," ",VLOOKUP($C13,TÜMOKUL!A$1:H$120,7,0))</f>
        <v>Öğr. Gör. Abdulkadir ERYILMAZ</v>
      </c>
      <c r="F13" s="33" t="s">
        <v>74</v>
      </c>
      <c r="G13" s="253"/>
      <c r="H13" s="32">
        <v>0.79166666666666663</v>
      </c>
      <c r="I13" s="42" t="s">
        <v>147</v>
      </c>
      <c r="J13" s="33" t="str">
        <f>IF(ISBLANK(I13)," ",VLOOKUP($I13,TÜMOKUL!A$1:H$120,2,0))</f>
        <v>Uluslararası Bankacılık</v>
      </c>
      <c r="K13" s="168" t="str">
        <f>IF(ISBLANK(I13)," ",VLOOKUP($I13,TÜMOKUL!A$1:H$120,7,0))</f>
        <v>Öğr. Gör. Tunahan BİLGİN</v>
      </c>
      <c r="L13" s="34" t="s">
        <v>76</v>
      </c>
    </row>
    <row r="14" spans="1:12" s="31" customFormat="1" ht="11.1" customHeight="1" x14ac:dyDescent="0.25">
      <c r="A14" s="250"/>
      <c r="B14" s="32">
        <v>0.83333333333333337</v>
      </c>
      <c r="C14" s="42" t="s">
        <v>131</v>
      </c>
      <c r="D14" s="33" t="str">
        <f>IF(ISBLANK(C14)," ",VLOOKUP($C14,TÜMOKUL!A$1:H$120,2,0))</f>
        <v>Finansal Yönetim</v>
      </c>
      <c r="E14" s="33" t="str">
        <f>IF(ISBLANK(C14)," ",VLOOKUP($C14,TÜMOKUL!A$1:H$120,7,0))</f>
        <v>Öğr. Gör. Tunahan BİLGİN</v>
      </c>
      <c r="F14" s="33" t="s">
        <v>74</v>
      </c>
      <c r="G14" s="253"/>
      <c r="H14" s="32">
        <v>0.83333333333333337</v>
      </c>
      <c r="I14" s="42"/>
      <c r="J14" s="33" t="str">
        <f>IF(ISBLANK(I14)," ",VLOOKUP($I14,TÜMOKUL!A$1:H$120,2,0))</f>
        <v xml:space="preserve"> </v>
      </c>
      <c r="K14" s="168" t="str">
        <f>IF(ISBLANK(I14)," ",VLOOKUP($I14,TÜMOKUL!A$1:H$120,7,0))</f>
        <v xml:space="preserve"> </v>
      </c>
      <c r="L14" s="34"/>
    </row>
    <row r="15" spans="1:12" s="31" customFormat="1" ht="11.1" customHeight="1" x14ac:dyDescent="0.25">
      <c r="A15" s="250"/>
      <c r="B15" s="32">
        <v>0.875</v>
      </c>
      <c r="C15" s="108" t="s">
        <v>131</v>
      </c>
      <c r="D15" s="33" t="str">
        <f>IF(ISBLANK(C15)," ",VLOOKUP($C15,TÜMOKUL!A$1:H$120,2,0))</f>
        <v>Finansal Yönetim</v>
      </c>
      <c r="E15" s="33" t="str">
        <f>IF(ISBLANK(C15)," ",VLOOKUP($C15,TÜMOKUL!A$1:H$120,7,0))</f>
        <v>Öğr. Gör. Tunahan BİLGİN</v>
      </c>
      <c r="F15" s="33" t="s">
        <v>74</v>
      </c>
      <c r="G15" s="253"/>
      <c r="H15" s="32">
        <v>0.875</v>
      </c>
      <c r="I15" s="42" t="s">
        <v>149</v>
      </c>
      <c r="J15" s="33" t="str">
        <f>IF(ISBLANK(I15)," ",VLOOKUP($I15,TÜMOKUL!A$1:H$120,2,0))</f>
        <v>Acente Yönetimi</v>
      </c>
      <c r="K15" s="168" t="str">
        <f>IF(ISBLANK(I15)," ",VLOOKUP($I15,TÜMOKUL!A$1:H$120,7,0))</f>
        <v>Öğr. Gör. Mustafa SOLMAZ</v>
      </c>
      <c r="L15" s="34" t="s">
        <v>76</v>
      </c>
    </row>
    <row r="16" spans="1:12" s="31" customFormat="1" ht="11.1" customHeight="1" thickBot="1" x14ac:dyDescent="0.3">
      <c r="A16" s="251"/>
      <c r="B16" s="35">
        <v>0.91666666666666663</v>
      </c>
      <c r="C16" s="43" t="s">
        <v>131</v>
      </c>
      <c r="D16" s="36" t="str">
        <f>IF(ISBLANK(C16)," ",VLOOKUP($C16,TÜMOKUL!A$1:H$120,2,0))</f>
        <v>Finansal Yönetim</v>
      </c>
      <c r="E16" s="36" t="str">
        <f>IF(ISBLANK(C16)," ",VLOOKUP($C16,TÜMOKUL!A$1:H$120,7,0))</f>
        <v>Öğr. Gör. Tunahan BİLGİN</v>
      </c>
      <c r="F16" s="36" t="s">
        <v>74</v>
      </c>
      <c r="G16" s="254"/>
      <c r="H16" s="35">
        <v>0.91666666666666663</v>
      </c>
      <c r="I16" s="43" t="s">
        <v>149</v>
      </c>
      <c r="J16" s="36" t="str">
        <f>IF(ISBLANK(I16)," ",VLOOKUP($I16,TÜMOKUL!A$1:H$120,2,0))</f>
        <v>Acente Yönetimi</v>
      </c>
      <c r="K16" s="170" t="str">
        <f>IF(ISBLANK(I16)," ",VLOOKUP($I16,TÜMOKUL!A$1:H$120,7,0))</f>
        <v>Öğr. Gör. Mustafa SOLMAZ</v>
      </c>
      <c r="L16" s="37" t="s">
        <v>76</v>
      </c>
    </row>
    <row r="17" spans="1:12" s="31" customFormat="1" ht="11.1" customHeight="1" x14ac:dyDescent="0.25">
      <c r="A17" s="249" t="s">
        <v>19</v>
      </c>
      <c r="B17" s="28">
        <v>0.70833333333333337</v>
      </c>
      <c r="C17" s="41" t="s">
        <v>134</v>
      </c>
      <c r="D17" s="29" t="str">
        <f>IF(ISBLANK(C17)," ",VLOOKUP($C17,TÜMOKUL!A$1:H$120,2,0))</f>
        <v>İş ve Sosyal Güvenlik Hukuku</v>
      </c>
      <c r="E17" s="29" t="str">
        <f>IF(ISBLANK(C17)," ",VLOOKUP($C17,TÜMOKUL!A$1:H$120,7,0))</f>
        <v>Öğr. Gör. M. Selçuk ÖZKAN</v>
      </c>
      <c r="F17" s="29" t="s">
        <v>74</v>
      </c>
      <c r="G17" s="252" t="s">
        <v>19</v>
      </c>
      <c r="H17" s="28">
        <v>0.70833333333333337</v>
      </c>
      <c r="I17" s="41"/>
      <c r="J17" s="29" t="str">
        <f>IF(ISBLANK(I17)," ",VLOOKUP($I17,TÜMOKUL!A$1:H$120,2,0))</f>
        <v xml:space="preserve"> </v>
      </c>
      <c r="K17" s="167" t="str">
        <f>IF(ISBLANK(I17)," ",VLOOKUP($I17,TÜMOKUL!A$1:H$120,7,0))</f>
        <v xml:space="preserve"> </v>
      </c>
      <c r="L17" s="30"/>
    </row>
    <row r="18" spans="1:12" s="31" customFormat="1" ht="11.1" customHeight="1" x14ac:dyDescent="0.25">
      <c r="A18" s="250"/>
      <c r="B18" s="32">
        <v>0.75</v>
      </c>
      <c r="C18" s="42" t="s">
        <v>134</v>
      </c>
      <c r="D18" s="33" t="str">
        <f>IF(ISBLANK(C18)," ",VLOOKUP($C18,TÜMOKUL!A$1:H$120,2,0))</f>
        <v>İş ve Sosyal Güvenlik Hukuku</v>
      </c>
      <c r="E18" s="33" t="str">
        <f>IF(ISBLANK(C18)," ",VLOOKUP($C18,TÜMOKUL!A$1:H$120,7,0))</f>
        <v>Öğr. Gör. M. Selçuk ÖZKAN</v>
      </c>
      <c r="F18" s="33" t="s">
        <v>74</v>
      </c>
      <c r="G18" s="253"/>
      <c r="H18" s="32">
        <v>0.75</v>
      </c>
      <c r="I18" s="42"/>
      <c r="J18" s="33" t="str">
        <f>IF(ISBLANK(I18)," ",VLOOKUP($I18,TÜMOKUL!A$1:H$120,2,0))</f>
        <v xml:space="preserve"> </v>
      </c>
      <c r="K18" s="168" t="str">
        <f>IF(ISBLANK(I18)," ",VLOOKUP($I18,TÜMOKUL!A$1:H$120,7,0))</f>
        <v xml:space="preserve"> </v>
      </c>
      <c r="L18" s="34"/>
    </row>
    <row r="19" spans="1:12" s="31" customFormat="1" ht="11.1" customHeight="1" x14ac:dyDescent="0.25">
      <c r="A19" s="250"/>
      <c r="B19" s="32">
        <v>0.79166666666666663</v>
      </c>
      <c r="C19" s="42"/>
      <c r="D19" s="33" t="str">
        <f>IF(ISBLANK(C19)," ",VLOOKUP($C19,TÜMOKUL!A$1:H$120,2,0))</f>
        <v xml:space="preserve"> </v>
      </c>
      <c r="E19" s="33" t="str">
        <f>IF(ISBLANK(C19)," ",VLOOKUP($C19,TÜMOKUL!A$1:H$120,7,0))</f>
        <v xml:space="preserve"> </v>
      </c>
      <c r="F19" s="33"/>
      <c r="G19" s="253"/>
      <c r="H19" s="32">
        <v>0.79166666666666663</v>
      </c>
      <c r="I19" s="42" t="s">
        <v>157</v>
      </c>
      <c r="J19" s="33" t="str">
        <f>IF(ISBLANK(I19)," ",VLOOKUP($I19,TÜMOKUL!A$1:H$120,2,0))</f>
        <v>Mesleki Yazışmalar ve Hızlı Yaz.Tek.</v>
      </c>
      <c r="K19" s="168" t="str">
        <f>IF(ISBLANK(I19)," ",VLOOKUP($I19,TÜMOKUL!A$1:H$120,7,0))</f>
        <v>Öğr. Gör. Serkan VARAN</v>
      </c>
      <c r="L19" s="34" t="s">
        <v>75</v>
      </c>
    </row>
    <row r="20" spans="1:12" s="31" customFormat="1" ht="11.1" customHeight="1" x14ac:dyDescent="0.25">
      <c r="A20" s="250"/>
      <c r="B20" s="32">
        <v>0.83333333333333337</v>
      </c>
      <c r="C20" s="108" t="s">
        <v>137</v>
      </c>
      <c r="D20" s="33" t="str">
        <f>IF(ISBLANK(C20)," ",VLOOKUP($C20,TÜMOKUL!A$1:H$120,2,0))</f>
        <v>Ticaret ve Borçlar Hukuku</v>
      </c>
      <c r="E20" s="33" t="str">
        <f>IF(ISBLANK(C20)," ",VLOOKUP($C20,TÜMOKUL!A$1:H$120,7,0))</f>
        <v>Öğr.Gör. Elif ATAMAN</v>
      </c>
      <c r="F20" s="33" t="s">
        <v>74</v>
      </c>
      <c r="G20" s="253"/>
      <c r="H20" s="32">
        <v>0.83333333333333337</v>
      </c>
      <c r="I20" s="42" t="s">
        <v>157</v>
      </c>
      <c r="J20" s="33" t="str">
        <f>IF(ISBLANK(I20)," ",VLOOKUP($I20,TÜMOKUL!A$1:H$120,2,0))</f>
        <v>Mesleki Yazışmalar ve Hızlı Yaz.Tek.</v>
      </c>
      <c r="K20" s="168" t="str">
        <f>IF(ISBLANK(I20)," ",VLOOKUP($I20,TÜMOKUL!A$1:H$120,7,0))</f>
        <v>Öğr. Gör. Serkan VARAN</v>
      </c>
      <c r="L20" s="34" t="s">
        <v>75</v>
      </c>
    </row>
    <row r="21" spans="1:12" s="31" customFormat="1" ht="11.1" customHeight="1" x14ac:dyDescent="0.25">
      <c r="A21" s="250"/>
      <c r="B21" s="32">
        <v>0.875</v>
      </c>
      <c r="C21" s="42" t="s">
        <v>137</v>
      </c>
      <c r="D21" s="33" t="str">
        <f>IF(ISBLANK(C21)," ",VLOOKUP($C21,TÜMOKUL!A$1:H$120,2,0))</f>
        <v>Ticaret ve Borçlar Hukuku</v>
      </c>
      <c r="E21" s="33" t="str">
        <f>IF(ISBLANK(C21)," ",VLOOKUP($C21,TÜMOKUL!A$1:H$120,7,0))</f>
        <v>Öğr.Gör. Elif ATAMAN</v>
      </c>
      <c r="F21" s="33" t="s">
        <v>74</v>
      </c>
      <c r="G21" s="253"/>
      <c r="H21" s="32">
        <v>0.875</v>
      </c>
      <c r="I21" s="42" t="s">
        <v>157</v>
      </c>
      <c r="J21" s="33" t="str">
        <f>IF(ISBLANK(I21)," ",VLOOKUP($I21,TÜMOKUL!A$1:H$120,2,0))</f>
        <v>Mesleki Yazışmalar ve Hızlı Yaz.Tek.</v>
      </c>
      <c r="K21" s="168" t="str">
        <f>IF(ISBLANK(I21)," ",VLOOKUP($I21,TÜMOKUL!A$1:H$120,7,0))</f>
        <v>Öğr. Gör. Serkan VARAN</v>
      </c>
      <c r="L21" s="34" t="s">
        <v>75</v>
      </c>
    </row>
    <row r="22" spans="1:12" s="31" customFormat="1" ht="11.1" customHeight="1" thickBot="1" x14ac:dyDescent="0.3">
      <c r="A22" s="251"/>
      <c r="B22" s="35">
        <v>0.91666666666666663</v>
      </c>
      <c r="C22" s="43" t="s">
        <v>137</v>
      </c>
      <c r="D22" s="36" t="str">
        <f>IF(ISBLANK(C22)," ",VLOOKUP($C22,TÜMOKUL!A$1:H$120,2,0))</f>
        <v>Ticaret ve Borçlar Hukuku</v>
      </c>
      <c r="E22" s="36" t="str">
        <f>IF(ISBLANK(C22)," ",VLOOKUP($C22,TÜMOKUL!A$1:H$120,7,0))</f>
        <v>Öğr.Gör. Elif ATAMAN</v>
      </c>
      <c r="F22" s="36" t="s">
        <v>74</v>
      </c>
      <c r="G22" s="254"/>
      <c r="H22" s="35">
        <v>0.91666666666666663</v>
      </c>
      <c r="I22" s="43"/>
      <c r="J22" s="36" t="str">
        <f>IF(ISBLANK(I22)," ",VLOOKUP($I22,TÜMOKUL!A$1:H$120,2,0))</f>
        <v xml:space="preserve"> </v>
      </c>
      <c r="K22" s="170" t="str">
        <f>IF(ISBLANK(I22)," ",VLOOKUP($I22,TÜMOKUL!A$1:H$120,7,0))</f>
        <v xml:space="preserve"> </v>
      </c>
      <c r="L22" s="37"/>
    </row>
    <row r="23" spans="1:12" s="31" customFormat="1" ht="11.1" customHeight="1" x14ac:dyDescent="0.25">
      <c r="A23" s="249" t="s">
        <v>20</v>
      </c>
      <c r="B23" s="28">
        <v>0.70833333333333337</v>
      </c>
      <c r="C23" s="41" t="s">
        <v>130</v>
      </c>
      <c r="D23" s="29" t="str">
        <f>IF(ISBLANK(C23)," ",VLOOKUP($C23,TÜMOKUL!A$1:H$120,2,0))</f>
        <v>İstatistik</v>
      </c>
      <c r="E23" s="29" t="s">
        <v>79</v>
      </c>
      <c r="F23" s="29" t="s">
        <v>74</v>
      </c>
      <c r="G23" s="252" t="s">
        <v>20</v>
      </c>
      <c r="H23" s="28">
        <v>0.70833333333333337</v>
      </c>
      <c r="I23" s="41" t="s">
        <v>151</v>
      </c>
      <c r="J23" s="29" t="str">
        <f>IF(ISBLANK(I23)," ",VLOOKUP($I23,TÜMOKUL!A$1:H$120,2,0))</f>
        <v>Poliçe Üretim ve Sunum Teknikleri</v>
      </c>
      <c r="K23" s="167" t="str">
        <f>IF(ISBLANK(I23)," ",VLOOKUP($I23,TÜMOKUL!A$1:H$120,7,0))</f>
        <v>Öğr.Gör. Mustafa SOLMAZ</v>
      </c>
      <c r="L23" s="30" t="s">
        <v>76</v>
      </c>
    </row>
    <row r="24" spans="1:12" s="31" customFormat="1" ht="11.1" customHeight="1" x14ac:dyDescent="0.25">
      <c r="A24" s="250"/>
      <c r="B24" s="32">
        <v>0.75</v>
      </c>
      <c r="C24" s="42" t="s">
        <v>130</v>
      </c>
      <c r="D24" s="33" t="str">
        <f>IF(ISBLANK(C24)," ",VLOOKUP($C24,TÜMOKUL!A$1:H$120,2,0))</f>
        <v>İstatistik</v>
      </c>
      <c r="E24" s="33" t="s">
        <v>79</v>
      </c>
      <c r="F24" s="33" t="s">
        <v>74</v>
      </c>
      <c r="G24" s="253"/>
      <c r="H24" s="32">
        <v>0.75</v>
      </c>
      <c r="I24" s="124" t="s">
        <v>151</v>
      </c>
      <c r="J24" s="33" t="str">
        <f>IF(ISBLANK(I24)," ",VLOOKUP($I24,TÜMOKUL!A$1:H$120,2,0))</f>
        <v>Poliçe Üretim ve Sunum Teknikleri</v>
      </c>
      <c r="K24" s="168" t="str">
        <f>IF(ISBLANK(I24)," ",VLOOKUP($I24,TÜMOKUL!A$1:H$120,7,0))</f>
        <v>Öğr.Gör. Mustafa SOLMAZ</v>
      </c>
      <c r="L24" s="34" t="s">
        <v>76</v>
      </c>
    </row>
    <row r="25" spans="1:12" s="31" customFormat="1" ht="11.1" customHeight="1" x14ac:dyDescent="0.25">
      <c r="A25" s="250"/>
      <c r="B25" s="32">
        <v>0.79166666666666663</v>
      </c>
      <c r="C25" s="42" t="s">
        <v>136</v>
      </c>
      <c r="D25" s="33" t="str">
        <f>IF(ISBLANK(C25)," ",VLOOKUP($C25,TÜMOKUL!A$1:H$120,2,0))</f>
        <v>Sigortacılık Branşları ve Teknikleri</v>
      </c>
      <c r="E25" s="33" t="str">
        <f>IF(ISBLANK(C25)," ",VLOOKUP($C25,TÜMOKUL!A$1:H$120,7,0))</f>
        <v>Öğr.Gör. Elif ATAMAN</v>
      </c>
      <c r="F25" s="33" t="s">
        <v>74</v>
      </c>
      <c r="G25" s="253"/>
      <c r="H25" s="32">
        <v>0.79166666666666663</v>
      </c>
      <c r="I25" s="42" t="s">
        <v>151</v>
      </c>
      <c r="J25" s="33" t="str">
        <f>IF(ISBLANK(I25)," ",VLOOKUP($I25,TÜMOKUL!A$1:H$120,2,0))</f>
        <v>Poliçe Üretim ve Sunum Teknikleri</v>
      </c>
      <c r="K25" s="168" t="str">
        <f>IF(ISBLANK(I25)," ",VLOOKUP($I25,TÜMOKUL!A$1:H$120,7,0))</f>
        <v>Öğr.Gör. Mustafa SOLMAZ</v>
      </c>
      <c r="L25" s="34" t="s">
        <v>76</v>
      </c>
    </row>
    <row r="26" spans="1:12" s="31" customFormat="1" ht="11.1" customHeight="1" x14ac:dyDescent="0.25">
      <c r="A26" s="250"/>
      <c r="B26" s="32">
        <v>0.83333333333333337</v>
      </c>
      <c r="C26" s="42" t="s">
        <v>136</v>
      </c>
      <c r="D26" s="33" t="str">
        <f>IF(ISBLANK(C26)," ",VLOOKUP($C26,TÜMOKUL!A$1:H$120,2,0))</f>
        <v>Sigortacılık Branşları ve Teknikleri</v>
      </c>
      <c r="E26" s="33" t="str">
        <f>IF(ISBLANK(C26)," ",VLOOKUP($C26,TÜMOKUL!A$1:H$120,7,0))</f>
        <v>Öğr.Gör. Elif ATAMAN</v>
      </c>
      <c r="F26" s="33" t="s">
        <v>74</v>
      </c>
      <c r="G26" s="253"/>
      <c r="H26" s="32">
        <v>0.83333333333333337</v>
      </c>
      <c r="I26" s="42"/>
      <c r="J26" s="33" t="str">
        <f>IF(ISBLANK(I26)," ",VLOOKUP($I26,TÜMOKUL!A$1:H$120,2,0))</f>
        <v xml:space="preserve"> </v>
      </c>
      <c r="K26" s="168" t="str">
        <f>IF(ISBLANK(I26)," ",VLOOKUP($I26,TÜMOKUL!A$1:H$120,7,0))</f>
        <v xml:space="preserve"> </v>
      </c>
      <c r="L26" s="34"/>
    </row>
    <row r="27" spans="1:12" s="31" customFormat="1" ht="11.1" customHeight="1" x14ac:dyDescent="0.25">
      <c r="A27" s="250"/>
      <c r="B27" s="32">
        <v>0.875</v>
      </c>
      <c r="C27" s="42" t="s">
        <v>136</v>
      </c>
      <c r="D27" s="33" t="str">
        <f>IF(ISBLANK(C27)," ",VLOOKUP($C27,TÜMOKUL!A$1:H$120,2,0))</f>
        <v>Sigortacılık Branşları ve Teknikleri</v>
      </c>
      <c r="E27" s="33" t="str">
        <f>IF(ISBLANK(C27)," ",VLOOKUP($C27,TÜMOKUL!A$1:H$120,7,0))</f>
        <v>Öğr.Gör. Elif ATAMAN</v>
      </c>
      <c r="F27" s="33" t="s">
        <v>74</v>
      </c>
      <c r="G27" s="253"/>
      <c r="H27" s="32">
        <v>0.875</v>
      </c>
      <c r="I27" s="42"/>
      <c r="J27" s="33" t="str">
        <f>IF(ISBLANK(I27)," ",VLOOKUP($I27,TÜMOKUL!A$1:H$120,2,0))</f>
        <v xml:space="preserve"> </v>
      </c>
      <c r="K27" s="168" t="str">
        <f>IF(ISBLANK(I27)," ",VLOOKUP($I27,TÜMOKUL!A$1:H$120,7,0))</f>
        <v xml:space="preserve"> </v>
      </c>
      <c r="L27" s="34"/>
    </row>
    <row r="28" spans="1:12" s="31" customFormat="1" ht="11.1" customHeight="1" thickBot="1" x14ac:dyDescent="0.3">
      <c r="A28" s="251"/>
      <c r="B28" s="35">
        <v>0.91666666666666663</v>
      </c>
      <c r="C28" s="43"/>
      <c r="D28" s="36" t="str">
        <f>IF(ISBLANK(C28)," ",VLOOKUP($C28,TÜMOKUL!A$1:H$120,2,0))</f>
        <v xml:space="preserve"> </v>
      </c>
      <c r="E28" s="36" t="str">
        <f>IF(ISBLANK(C28)," ",VLOOKUP($C28,TÜMOKUL!A$1:H$120,7,0))</f>
        <v xml:space="preserve"> </v>
      </c>
      <c r="F28" s="36"/>
      <c r="G28" s="254"/>
      <c r="H28" s="35">
        <v>0.91666666666666663</v>
      </c>
      <c r="I28" s="43"/>
      <c r="J28" s="36" t="str">
        <f>IF(ISBLANK(I28)," ",VLOOKUP($I28,TÜMOKUL!A$1:H$120,2,0))</f>
        <v xml:space="preserve"> </v>
      </c>
      <c r="K28" s="170" t="str">
        <f>IF(ISBLANK(I28)," ",VLOOKUP($I28,TÜMOKUL!A$1:H$120,7,0))</f>
        <v xml:space="preserve"> </v>
      </c>
      <c r="L28" s="37"/>
    </row>
    <row r="29" spans="1:12" s="31" customFormat="1" ht="11.1" customHeight="1" x14ac:dyDescent="0.25">
      <c r="A29" s="249" t="s">
        <v>21</v>
      </c>
      <c r="B29" s="28">
        <v>0.70833333333333337</v>
      </c>
      <c r="C29" s="41"/>
      <c r="D29" s="29" t="str">
        <f>IF(ISBLANK(C29)," ",VLOOKUP($C29,TÜMOKUL!A$1:H$120,2,0))</f>
        <v xml:space="preserve"> </v>
      </c>
      <c r="E29" s="29" t="str">
        <f>IF(ISBLANK(C29)," ",VLOOKUP($C29,TÜMOKUL!A$1:H$120,7,0))</f>
        <v xml:space="preserve"> </v>
      </c>
      <c r="F29" s="29"/>
      <c r="G29" s="252" t="s">
        <v>21</v>
      </c>
      <c r="H29" s="28">
        <v>0.70833333333333337</v>
      </c>
      <c r="I29" s="41"/>
      <c r="J29" s="29" t="str">
        <f>IF(ISBLANK(I29)," ",VLOOKUP($I29,TÜMOKUL!A$1:H$120,2,0))</f>
        <v xml:space="preserve"> </v>
      </c>
      <c r="K29" s="167" t="str">
        <f>IF(ISBLANK(I29)," ",VLOOKUP($I29,TÜMOKUL!A$1:H$120,7,0))</f>
        <v xml:space="preserve"> </v>
      </c>
      <c r="L29" s="30"/>
    </row>
    <row r="30" spans="1:12" s="31" customFormat="1" ht="11.1" customHeight="1" x14ac:dyDescent="0.25">
      <c r="A30" s="250"/>
      <c r="B30" s="32">
        <v>0.75</v>
      </c>
      <c r="C30" s="42"/>
      <c r="D30" s="33" t="str">
        <f>IF(ISBLANK(C30)," ",VLOOKUP($C30,TÜMOKUL!A$1:H$120,2,0))</f>
        <v xml:space="preserve"> </v>
      </c>
      <c r="E30" s="33" t="str">
        <f>IF(ISBLANK(C30)," ",VLOOKUP($C30,TÜMOKUL!A$1:H$120,7,0))</f>
        <v xml:space="preserve"> </v>
      </c>
      <c r="F30" s="33"/>
      <c r="G30" s="253"/>
      <c r="H30" s="32">
        <v>0.75</v>
      </c>
      <c r="I30" s="42"/>
      <c r="J30" s="33" t="str">
        <f>IF(ISBLANK(I30)," ",VLOOKUP($I30,TÜMOKUL!A$1:H$120,2,0))</f>
        <v xml:space="preserve"> </v>
      </c>
      <c r="K30" s="168" t="str">
        <f>IF(ISBLANK(I30)," ",VLOOKUP($I30,TÜMOKUL!A$1:H$120,7,0))</f>
        <v xml:space="preserve"> </v>
      </c>
      <c r="L30" s="34"/>
    </row>
    <row r="31" spans="1:12" s="31" customFormat="1" ht="11.1" customHeight="1" x14ac:dyDescent="0.25">
      <c r="A31" s="250"/>
      <c r="B31" s="32">
        <v>0.79166666666666663</v>
      </c>
      <c r="C31" s="42" t="s">
        <v>135</v>
      </c>
      <c r="D31" s="33" t="str">
        <f>IF(ISBLANK(C31)," ",VLOOKUP($C31,TÜMOKUL!A$1:H$120,2,0))</f>
        <v>İletişim ve İkna</v>
      </c>
      <c r="E31" s="33" t="str">
        <f>IF(ISBLANK(C31)," ",VLOOKUP($C31,TÜMOKUL!A$1:H$120,7,0))</f>
        <v>Öğr. Gör. Mürsel KAN</v>
      </c>
      <c r="F31" s="33" t="s">
        <v>74</v>
      </c>
      <c r="G31" s="253"/>
      <c r="H31" s="32">
        <v>0.79166666666666663</v>
      </c>
      <c r="I31" s="42"/>
      <c r="J31" s="33" t="str">
        <f>IF(ISBLANK(I31)," ",VLOOKUP($I31,TÜMOKUL!A$1:H$120,2,0))</f>
        <v xml:space="preserve"> </v>
      </c>
      <c r="K31" s="168" t="str">
        <f>IF(ISBLANK(I31)," ",VLOOKUP($I31,TÜMOKUL!A$1:H$120,7,0))</f>
        <v xml:space="preserve"> </v>
      </c>
      <c r="L31" s="34"/>
    </row>
    <row r="32" spans="1:12" s="31" customFormat="1" ht="11.1" customHeight="1" x14ac:dyDescent="0.25">
      <c r="A32" s="250"/>
      <c r="B32" s="32">
        <v>0.83333333333333337</v>
      </c>
      <c r="C32" s="42" t="s">
        <v>135</v>
      </c>
      <c r="D32" s="33" t="str">
        <f>IF(ISBLANK(C32)," ",VLOOKUP($C32,TÜMOKUL!A$1:H$120,2,0))</f>
        <v>İletişim ve İkna</v>
      </c>
      <c r="E32" s="33" t="str">
        <f>IF(ISBLANK(C32)," ",VLOOKUP($C32,TÜMOKUL!A$1:H$120,7,0))</f>
        <v>Öğr. Gör. Mürsel KAN</v>
      </c>
      <c r="F32" s="33" t="s">
        <v>74</v>
      </c>
      <c r="G32" s="253"/>
      <c r="H32" s="32">
        <v>0.83333333333333337</v>
      </c>
      <c r="I32" s="42"/>
      <c r="J32" s="33" t="str">
        <f>IF(ISBLANK(I32)," ",VLOOKUP($I32,TÜMOKUL!A$1:H$120,2,0))</f>
        <v xml:space="preserve"> </v>
      </c>
      <c r="K32" s="168" t="str">
        <f>IF(ISBLANK(I32)," ",VLOOKUP($I32,TÜMOKUL!A$1:H$120,7,0))</f>
        <v xml:space="preserve"> </v>
      </c>
      <c r="L32" s="34"/>
    </row>
    <row r="33" spans="1:12" s="31" customFormat="1" ht="11.1" customHeight="1" x14ac:dyDescent="0.25">
      <c r="A33" s="250"/>
      <c r="B33" s="32">
        <v>0.875</v>
      </c>
      <c r="C33" s="42"/>
      <c r="D33" s="33" t="str">
        <f>IF(ISBLANK(C33)," ",VLOOKUP($C33,TÜMOKUL!A$1:H$120,2,0))</f>
        <v xml:space="preserve"> </v>
      </c>
      <c r="E33" s="33" t="str">
        <f>IF(ISBLANK(C33)," ",VLOOKUP($C33,TÜMOKUL!A$1:H$120,7,0))</f>
        <v xml:space="preserve"> </v>
      </c>
      <c r="F33" s="33"/>
      <c r="G33" s="253"/>
      <c r="H33" s="32">
        <v>0.875</v>
      </c>
      <c r="I33" s="42"/>
      <c r="J33" s="33" t="str">
        <f>IF(ISBLANK(I33)," ",VLOOKUP($I33,TÜMOKUL!A$1:H$120,2,0))</f>
        <v xml:space="preserve"> </v>
      </c>
      <c r="K33" s="168" t="str">
        <f>IF(ISBLANK(I33)," ",VLOOKUP($I33,TÜMOKUL!A$1:H$120,7,0))</f>
        <v xml:space="preserve"> </v>
      </c>
      <c r="L33" s="34"/>
    </row>
    <row r="34" spans="1:12" s="31" customFormat="1" ht="11.1" customHeight="1" thickBot="1" x14ac:dyDescent="0.3">
      <c r="A34" s="251"/>
      <c r="B34" s="35">
        <v>0.91666666666666663</v>
      </c>
      <c r="C34" s="43"/>
      <c r="D34" s="36" t="str">
        <f>IF(ISBLANK(C34)," ",VLOOKUP($C34,TÜMOKUL!A$1:H$120,2,0))</f>
        <v xml:space="preserve"> </v>
      </c>
      <c r="E34" s="36" t="str">
        <f>IF(ISBLANK(C34)," ",VLOOKUP($C34,TÜMOKUL!A$1:H$120,7,0))</f>
        <v xml:space="preserve"> </v>
      </c>
      <c r="F34" s="36"/>
      <c r="G34" s="254"/>
      <c r="H34" s="35">
        <v>0.91666666666666663</v>
      </c>
      <c r="I34" s="43"/>
      <c r="J34" s="36" t="str">
        <f>IF(ISBLANK(I34)," ",VLOOKUP($I34,TÜMOKUL!A$1:H$120,2,0))</f>
        <v xml:space="preserve"> </v>
      </c>
      <c r="K34" s="170" t="str">
        <f>IF(ISBLANK(I34)," ",VLOOKUP($I34,TÜMOKUL!A$1:H$120,7,0))</f>
        <v xml:space="preserve"> </v>
      </c>
      <c r="L34" s="37"/>
    </row>
    <row r="36" spans="1:12" x14ac:dyDescent="0.25">
      <c r="I36" s="257" t="s">
        <v>53</v>
      </c>
      <c r="J36" s="257"/>
      <c r="K36" s="257"/>
    </row>
    <row r="37" spans="1:12" x14ac:dyDescent="0.25">
      <c r="I37" s="257" t="s">
        <v>61</v>
      </c>
      <c r="J37" s="257"/>
      <c r="K37" s="257"/>
    </row>
  </sheetData>
  <mergeCells count="13">
    <mergeCell ref="I36:K36"/>
    <mergeCell ref="I37:K37"/>
    <mergeCell ref="A23:A28"/>
    <mergeCell ref="G23:G28"/>
    <mergeCell ref="A29:A34"/>
    <mergeCell ref="G29:G34"/>
    <mergeCell ref="A17:A22"/>
    <mergeCell ref="G17:G22"/>
    <mergeCell ref="A2:K2"/>
    <mergeCell ref="A5:A10"/>
    <mergeCell ref="G5:G10"/>
    <mergeCell ref="A11:A16"/>
    <mergeCell ref="G11:G1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120" zoomScaleNormal="120" workbookViewId="0">
      <selection activeCell="F35" sqref="F35"/>
    </sheetView>
  </sheetViews>
  <sheetFormatPr defaultRowHeight="15" x14ac:dyDescent="0.25"/>
  <cols>
    <col min="1" max="1" width="2" style="38" customWidth="1"/>
    <col min="2" max="2" width="5.140625" style="39" customWidth="1"/>
    <col min="3" max="3" width="6.140625" style="40" customWidth="1"/>
    <col min="4" max="4" width="19.42578125" style="40" customWidth="1"/>
    <col min="5" max="5" width="29.28515625" style="40" customWidth="1"/>
    <col min="6" max="6" width="7" style="40" customWidth="1"/>
    <col min="7" max="7" width="1.7109375" style="40" customWidth="1"/>
    <col min="8" max="8" width="4.7109375" style="40" customWidth="1"/>
    <col min="9" max="9" width="6" style="40" customWidth="1"/>
    <col min="10" max="10" width="18.85546875" style="40" customWidth="1"/>
    <col min="11" max="11" width="25.140625" style="40" customWidth="1"/>
    <col min="12" max="12" width="6.5703125" style="40" customWidth="1"/>
    <col min="13" max="16384" width="9.140625" style="40"/>
  </cols>
  <sheetData>
    <row r="1" spans="1:12" s="26" customFormat="1" ht="50.25" customHeight="1" thickBot="1" x14ac:dyDescent="0.25">
      <c r="A1" s="247" t="s">
        <v>93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2" s="27" customFormat="1" ht="11.1" customHeight="1" thickBot="1" x14ac:dyDescent="0.3">
      <c r="A2" s="104"/>
      <c r="B2" s="105" t="s">
        <v>22</v>
      </c>
      <c r="C2" s="105" t="s">
        <v>15</v>
      </c>
      <c r="D2" s="105" t="s">
        <v>16</v>
      </c>
      <c r="E2" s="105" t="s">
        <v>14</v>
      </c>
      <c r="F2" s="105" t="s">
        <v>77</v>
      </c>
      <c r="G2" s="106"/>
      <c r="H2" s="105">
        <f>'BANKA VE SİGORTACILIK'!C3</f>
        <v>0</v>
      </c>
      <c r="I2" s="105" t="s">
        <v>15</v>
      </c>
      <c r="J2" s="105" t="s">
        <v>16</v>
      </c>
      <c r="K2" s="166" t="s">
        <v>14</v>
      </c>
      <c r="L2" s="183" t="s">
        <v>77</v>
      </c>
    </row>
    <row r="3" spans="1:12" s="31" customFormat="1" ht="11.1" customHeight="1" x14ac:dyDescent="0.25">
      <c r="A3" s="249" t="s">
        <v>17</v>
      </c>
      <c r="B3" s="28">
        <v>0.375</v>
      </c>
      <c r="C3" s="41"/>
      <c r="D3" s="29" t="str">
        <f>IF(ISBLANK(C3)," ",VLOOKUP($C3,TÜMOKUL!A$1:H$100,2,0))</f>
        <v xml:space="preserve"> </v>
      </c>
      <c r="E3" s="29" t="str">
        <f>IF(ISBLANK(C3)," ",VLOOKUP($C3,TÜMOKUL!A$1:H$100,7,0))</f>
        <v xml:space="preserve"> </v>
      </c>
      <c r="F3" s="29"/>
      <c r="G3" s="252" t="s">
        <v>17</v>
      </c>
      <c r="H3" s="28">
        <v>0.375</v>
      </c>
      <c r="I3" s="41" t="s">
        <v>186</v>
      </c>
      <c r="J3" s="29" t="str">
        <f>IF(ISBLANK(I3)," ",VLOOKUP($I3,TÜMOKUL!A$1:H$100,2,0))</f>
        <v>Muhasebe Denetimi</v>
      </c>
      <c r="K3" s="167" t="str">
        <f>IF(ISBLANK(I3)," ",VLOOKUP($I3,TÜMOKUL!A$1:H$100,7,0))</f>
        <v>Öğr. Gör. Ömer YILMAZ</v>
      </c>
      <c r="L3" s="30" t="s">
        <v>78</v>
      </c>
    </row>
    <row r="4" spans="1:12" s="31" customFormat="1" ht="11.1" customHeight="1" x14ac:dyDescent="0.25">
      <c r="A4" s="250"/>
      <c r="B4" s="32">
        <v>0.41666666666666669</v>
      </c>
      <c r="C4" s="42" t="s">
        <v>166</v>
      </c>
      <c r="D4" s="33" t="str">
        <f>IF(ISBLANK(C4)," ",VLOOKUP($C4,TÜMOKUL!A$1:H$100,2,0))</f>
        <v>Ofis Programları II</v>
      </c>
      <c r="E4" s="33" t="str">
        <f>IF(ISBLANK(C4)," ",VLOOKUP($C4,TÜMOKUL!A$1:H$100,7,0))</f>
        <v>Öğr. Gör. Serkan VARAN</v>
      </c>
      <c r="F4" s="33" t="s">
        <v>75</v>
      </c>
      <c r="G4" s="253"/>
      <c r="H4" s="32">
        <v>0.41666666666666669</v>
      </c>
      <c r="I4" s="42" t="s">
        <v>186</v>
      </c>
      <c r="J4" s="33" t="str">
        <f>IF(ISBLANK(I4)," ",VLOOKUP($I4,TÜMOKUL!A$1:H$100,2,0))</f>
        <v>Muhasebe Denetimi</v>
      </c>
      <c r="K4" s="168" t="str">
        <f>IF(ISBLANK(I4)," ",VLOOKUP($I4,TÜMOKUL!A$1:H$100,7,0))</f>
        <v>Öğr. Gör. Ömer YILMAZ</v>
      </c>
      <c r="L4" s="34" t="s">
        <v>78</v>
      </c>
    </row>
    <row r="5" spans="1:12" s="31" customFormat="1" ht="11.1" customHeight="1" x14ac:dyDescent="0.25">
      <c r="A5" s="250"/>
      <c r="B5" s="32">
        <v>0.45833333333333331</v>
      </c>
      <c r="C5" s="42" t="s">
        <v>166</v>
      </c>
      <c r="D5" s="33" t="str">
        <f>IF(ISBLANK(C5)," ",VLOOKUP($C5,TÜMOKUL!A$1:H$100,2,0))</f>
        <v>Ofis Programları II</v>
      </c>
      <c r="E5" s="33" t="str">
        <f>IF(ISBLANK(C5)," ",VLOOKUP($C5,TÜMOKUL!A$1:H$100,7,0))</f>
        <v>Öğr. Gör. Serkan VARAN</v>
      </c>
      <c r="F5" s="33" t="s">
        <v>75</v>
      </c>
      <c r="G5" s="253"/>
      <c r="H5" s="32">
        <v>0.45833333333333331</v>
      </c>
      <c r="I5" s="42" t="s">
        <v>186</v>
      </c>
      <c r="J5" s="33" t="str">
        <f>IF(ISBLANK(I5)," ",VLOOKUP($I5,TÜMOKUL!A$1:H$100,2,0))</f>
        <v>Muhasebe Denetimi</v>
      </c>
      <c r="K5" s="168" t="str">
        <f>IF(ISBLANK(I5)," ",VLOOKUP($I5,TÜMOKUL!A$1:H$100,7,0))</f>
        <v>Öğr. Gör. Ömer YILMAZ</v>
      </c>
      <c r="L5" s="34" t="s">
        <v>78</v>
      </c>
    </row>
    <row r="6" spans="1:12" s="31" customFormat="1" ht="4.5" customHeight="1" x14ac:dyDescent="0.25">
      <c r="A6" s="250"/>
      <c r="B6" s="32">
        <v>0.5</v>
      </c>
      <c r="C6" s="115"/>
      <c r="D6" s="116" t="str">
        <f>IF(ISBLANK(C6)," ",VLOOKUP($C6,TÜMOKUL!A$1:H$100,2,0))</f>
        <v xml:space="preserve"> </v>
      </c>
      <c r="E6" s="116" t="str">
        <f>IF(ISBLANK(C6)," ",VLOOKUP($C6,TÜMOKUL!A$1:H$100,7,0))</f>
        <v xml:space="preserve"> </v>
      </c>
      <c r="F6" s="116"/>
      <c r="G6" s="253"/>
      <c r="H6" s="32">
        <v>0.5</v>
      </c>
      <c r="I6" s="115"/>
      <c r="J6" s="116" t="str">
        <f>IF(ISBLANK(I6)," ",VLOOKUP($I6,TÜMOKUL!A$1:H$100,2,0))</f>
        <v xml:space="preserve"> </v>
      </c>
      <c r="K6" s="177" t="str">
        <f>IF(ISBLANK(I6)," ",VLOOKUP($I6,TÜMOKUL!A$1:H$100,7,0))</f>
        <v xml:space="preserve"> </v>
      </c>
      <c r="L6" s="117"/>
    </row>
    <row r="7" spans="1:12" s="31" customFormat="1" ht="11.1" customHeight="1" x14ac:dyDescent="0.25">
      <c r="A7" s="250"/>
      <c r="B7" s="32">
        <v>0.54166666666666663</v>
      </c>
      <c r="C7" s="42" t="s">
        <v>160</v>
      </c>
      <c r="D7" s="33" t="str">
        <f>IF(ISBLANK(C7)," ",VLOOKUP($C7,TÜMOKUL!A$1:H$100,2,0))</f>
        <v>Sosyal Güvenliğe Giriş</v>
      </c>
      <c r="E7" s="33" t="str">
        <f>IF(ISBLANK(C7)," ",VLOOKUP($C7,TÜMOKUL!A$1:H$100,7,0))</f>
        <v>Öğr. Gör. Ömer YILMAZ</v>
      </c>
      <c r="F7" s="33" t="s">
        <v>84</v>
      </c>
      <c r="G7" s="253"/>
      <c r="H7" s="32">
        <v>0.54166666666666663</v>
      </c>
      <c r="I7" s="42"/>
      <c r="J7" s="33" t="str">
        <f>IF(ISBLANK(I7)," ",VLOOKUP($I7,TÜMOKUL!A$1:H$100,2,0))</f>
        <v xml:space="preserve"> </v>
      </c>
      <c r="K7" s="168" t="str">
        <f>IF(ISBLANK(I7)," ",VLOOKUP($I7,TÜMOKUL!A$1:H$100,7,0))</f>
        <v xml:space="preserve"> </v>
      </c>
      <c r="L7" s="34"/>
    </row>
    <row r="8" spans="1:12" s="31" customFormat="1" ht="11.1" customHeight="1" x14ac:dyDescent="0.25">
      <c r="A8" s="250"/>
      <c r="B8" s="32">
        <v>0.58333333333333337</v>
      </c>
      <c r="C8" s="42" t="s">
        <v>160</v>
      </c>
      <c r="D8" s="33" t="str">
        <f>IF(ISBLANK(C8)," ",VLOOKUP($C8,TÜMOKUL!A$1:H$100,2,0))</f>
        <v>Sosyal Güvenliğe Giriş</v>
      </c>
      <c r="E8" s="33" t="str">
        <f>IF(ISBLANK(C8)," ",VLOOKUP($C8,TÜMOKUL!A$1:H$100,7,0))</f>
        <v>Öğr. Gör. Ömer YILMAZ</v>
      </c>
      <c r="F8" s="33" t="s">
        <v>84</v>
      </c>
      <c r="G8" s="253"/>
      <c r="H8" s="32">
        <v>0.58333333333333337</v>
      </c>
      <c r="I8" s="42"/>
      <c r="J8" s="33" t="str">
        <f>IF(ISBLANK(I8)," ",VLOOKUP($I8,TÜMOKUL!A$1:H$100,2,0))</f>
        <v xml:space="preserve"> </v>
      </c>
      <c r="K8" s="168" t="str">
        <f>IF(ISBLANK(I8)," ",VLOOKUP($I8,TÜMOKUL!A$1:H$100,7,0))</f>
        <v xml:space="preserve"> </v>
      </c>
      <c r="L8" s="34"/>
    </row>
    <row r="9" spans="1:12" s="31" customFormat="1" ht="11.1" customHeight="1" x14ac:dyDescent="0.25">
      <c r="A9" s="250"/>
      <c r="B9" s="32">
        <v>0.625</v>
      </c>
      <c r="C9" s="42"/>
      <c r="D9" s="33" t="str">
        <f>IF(ISBLANK(C9)," ",VLOOKUP($C9,TÜMOKUL!A$1:H$100,2,0))</f>
        <v xml:space="preserve"> </v>
      </c>
      <c r="E9" s="33" t="str">
        <f>IF(ISBLANK(C9)," ",VLOOKUP($C9,TÜMOKUL!A$1:H$100,7,0))</f>
        <v xml:space="preserve"> </v>
      </c>
      <c r="F9" s="33"/>
      <c r="G9" s="253"/>
      <c r="H9" s="32">
        <v>0.625</v>
      </c>
      <c r="I9" s="42"/>
      <c r="J9" s="33" t="str">
        <f>IF(ISBLANK(I9)," ",VLOOKUP($I9,TÜMOKUL!A$1:H$100,2,0))</f>
        <v xml:space="preserve"> </v>
      </c>
      <c r="K9" s="168" t="str">
        <f>IF(ISBLANK(I9)," ",VLOOKUP($I9,TÜMOKUL!A$1:H$100,7,0))</f>
        <v xml:space="preserve"> </v>
      </c>
      <c r="L9" s="34"/>
    </row>
    <row r="10" spans="1:12" s="31" customFormat="1" ht="11.1" customHeight="1" thickBot="1" x14ac:dyDescent="0.3">
      <c r="A10" s="251"/>
      <c r="B10" s="35">
        <v>0.66666666666666663</v>
      </c>
      <c r="C10" s="43"/>
      <c r="D10" s="36" t="str">
        <f>IF(ISBLANK(C10)," ",VLOOKUP($C10,TÜMOKUL!A$1:H$100,2,0))</f>
        <v xml:space="preserve"> </v>
      </c>
      <c r="E10" s="36" t="str">
        <f>IF(ISBLANK(C10)," ",VLOOKUP($C10,TÜMOKUL!A$1:H$100,7,0))</f>
        <v xml:space="preserve"> </v>
      </c>
      <c r="F10" s="36"/>
      <c r="G10" s="254"/>
      <c r="H10" s="35">
        <v>0.66666666666666663</v>
      </c>
      <c r="I10" s="43"/>
      <c r="J10" s="36" t="str">
        <f>IF(ISBLANK(I10)," ",VLOOKUP($I10,TÜMOKUL!A$1:H$100,2,0))</f>
        <v xml:space="preserve"> </v>
      </c>
      <c r="K10" s="170" t="str">
        <f>IF(ISBLANK(I10)," ",VLOOKUP($I10,TÜMOKUL!A$1:H$100,7,0))</f>
        <v xml:space="preserve"> </v>
      </c>
      <c r="L10" s="37"/>
    </row>
    <row r="11" spans="1:12" s="31" customFormat="1" ht="11.1" customHeight="1" x14ac:dyDescent="0.25">
      <c r="A11" s="249" t="s">
        <v>18</v>
      </c>
      <c r="B11" s="28">
        <v>0.375</v>
      </c>
      <c r="C11" s="41"/>
      <c r="D11" s="29" t="str">
        <f>IF(ISBLANK(C11)," ",VLOOKUP($C11,TÜMOKUL!A$1:H$100,2,0))</f>
        <v xml:space="preserve"> </v>
      </c>
      <c r="E11" s="29" t="str">
        <f>IF(ISBLANK(C11)," ",VLOOKUP($C11,TÜMOKUL!A$1:H$100,7,0))</f>
        <v xml:space="preserve"> </v>
      </c>
      <c r="F11" s="29"/>
      <c r="G11" s="252" t="s">
        <v>18</v>
      </c>
      <c r="H11" s="28">
        <v>0.375</v>
      </c>
      <c r="I11" s="110"/>
      <c r="J11" s="29" t="str">
        <f>IF(ISBLANK(I11)," ",VLOOKUP($I11,TÜMOKUL!A$1:H$100,2,0))</f>
        <v xml:space="preserve"> </v>
      </c>
      <c r="K11" s="167" t="str">
        <f>IF(ISBLANK(I11)," ",VLOOKUP($I11,TÜMOKUL!A$1:H$100,7,0))</f>
        <v xml:space="preserve"> </v>
      </c>
      <c r="L11" s="30"/>
    </row>
    <row r="12" spans="1:12" s="31" customFormat="1" ht="11.1" customHeight="1" x14ac:dyDescent="0.25">
      <c r="A12" s="250"/>
      <c r="B12" s="32">
        <v>0.41666666666666669</v>
      </c>
      <c r="C12" s="42" t="s">
        <v>167</v>
      </c>
      <c r="D12" s="33" t="str">
        <f>IF(ISBLANK(C12)," ",VLOOKUP($C12,TÜMOKUL!A$1:H$100,2,0))</f>
        <v>Ticari Matematik</v>
      </c>
      <c r="E12" s="33" t="str">
        <f>IF(ISBLANK(C12)," ",VLOOKUP($C12,TÜMOKUL!A$1:H$100,7,0))</f>
        <v>Dr. Öğr. Üyesi Evren ERGÜN</v>
      </c>
      <c r="F12" s="33" t="s">
        <v>84</v>
      </c>
      <c r="G12" s="253"/>
      <c r="H12" s="32">
        <v>0.41666666666666669</v>
      </c>
      <c r="I12" s="42" t="s">
        <v>172</v>
      </c>
      <c r="J12" s="33" t="str">
        <f>IF(ISBLANK(I12)," ",VLOOKUP($I12,TÜMOKUL!A$1:H$100,2,0))</f>
        <v>İşletmelerde Sosyal Güvenlik Uygulamaları</v>
      </c>
      <c r="K12" s="168" t="str">
        <f>IF(ISBLANK(I12)," ",VLOOKUP($I12,TÜMOKUL!A$1:H$100,7,0))</f>
        <v>Öğr. Gör. Turgay YAVUZARSLAN</v>
      </c>
      <c r="L12" s="34" t="s">
        <v>85</v>
      </c>
    </row>
    <row r="13" spans="1:12" s="31" customFormat="1" ht="11.1" customHeight="1" x14ac:dyDescent="0.25">
      <c r="A13" s="250"/>
      <c r="B13" s="32">
        <v>0.45833333333333331</v>
      </c>
      <c r="C13" s="42" t="s">
        <v>167</v>
      </c>
      <c r="D13" s="33" t="str">
        <f>IF(ISBLANK(C13)," ",VLOOKUP($C13,TÜMOKUL!A$1:H$100,2,0))</f>
        <v>Ticari Matematik</v>
      </c>
      <c r="E13" s="33" t="str">
        <f>IF(ISBLANK(C13)," ",VLOOKUP($C13,TÜMOKUL!A$1:H$100,7,0))</f>
        <v>Dr. Öğr. Üyesi Evren ERGÜN</v>
      </c>
      <c r="F13" s="33" t="s">
        <v>84</v>
      </c>
      <c r="G13" s="253"/>
      <c r="H13" s="32">
        <v>0.45833333333333331</v>
      </c>
      <c r="I13" s="108" t="s">
        <v>172</v>
      </c>
      <c r="J13" s="33" t="str">
        <f>IF(ISBLANK(I13)," ",VLOOKUP($I13,TÜMOKUL!A$1:H$100,2,0))</f>
        <v>İşletmelerde Sosyal Güvenlik Uygulamaları</v>
      </c>
      <c r="K13" s="168" t="str">
        <f>IF(ISBLANK(I13)," ",VLOOKUP($I13,TÜMOKUL!A$1:H$100,7,0))</f>
        <v>Öğr. Gör. Turgay YAVUZARSLAN</v>
      </c>
      <c r="L13" s="34" t="s">
        <v>85</v>
      </c>
    </row>
    <row r="14" spans="1:12" s="31" customFormat="1" ht="4.5" customHeight="1" x14ac:dyDescent="0.25">
      <c r="A14" s="250"/>
      <c r="B14" s="114">
        <v>0.5</v>
      </c>
      <c r="C14" s="115"/>
      <c r="D14" s="116" t="str">
        <f>IF(ISBLANK(C14)," ",VLOOKUP($C14,TÜMOKUL!A$1:H$100,2,0))</f>
        <v xml:space="preserve"> </v>
      </c>
      <c r="E14" s="116" t="str">
        <f>IF(ISBLANK(C14)," ",VLOOKUP($C14,TÜMOKUL!A$1:H$100,7,0))</f>
        <v xml:space="preserve"> </v>
      </c>
      <c r="F14" s="116"/>
      <c r="G14" s="253"/>
      <c r="H14" s="32">
        <v>0.5</v>
      </c>
      <c r="I14" s="115"/>
      <c r="J14" s="116" t="str">
        <f>IF(ISBLANK(I14)," ",VLOOKUP($I14,TÜMOKUL!A$1:H$100,2,0))</f>
        <v xml:space="preserve"> </v>
      </c>
      <c r="K14" s="177" t="str">
        <f>IF(ISBLANK(I14)," ",VLOOKUP($I14,TÜMOKUL!A$1:H$100,7,0))</f>
        <v xml:space="preserve"> </v>
      </c>
      <c r="L14" s="117"/>
    </row>
    <row r="15" spans="1:12" s="31" customFormat="1" ht="11.1" customHeight="1" x14ac:dyDescent="0.25">
      <c r="A15" s="250"/>
      <c r="B15" s="32">
        <v>0.54166666666666663</v>
      </c>
      <c r="C15" s="42" t="s">
        <v>162</v>
      </c>
      <c r="D15" s="33" t="str">
        <f>IF(ISBLANK(C15)," ",VLOOKUP($C15,TÜMOKUL!A$1:H$100,2,0))</f>
        <v>Genel Muhasebe II</v>
      </c>
      <c r="E15" s="33" t="str">
        <f>IF(ISBLANK(C15)," ",VLOOKUP($C15,TÜMOKUL!A$1:H$100,7,0))</f>
        <v>Öğr. Gör. Turgay YAVUZARSLAN</v>
      </c>
      <c r="F15" s="33" t="s">
        <v>84</v>
      </c>
      <c r="G15" s="253"/>
      <c r="H15" s="32">
        <v>0.54166666666666663</v>
      </c>
      <c r="I15" s="42" t="s">
        <v>168</v>
      </c>
      <c r="J15" s="33" t="str">
        <f>IF(ISBLANK(I15)," ",VLOOKUP($I15,TÜMOKUL!A$1:H$100,2,0))</f>
        <v>Sosyal Güvenlik Hukuku II</v>
      </c>
      <c r="K15" s="168" t="str">
        <f>IF(ISBLANK(I15)," ",VLOOKUP($I15,TÜMOKUL!A$1:H$100,7,0))</f>
        <v>Öğr. Gör. Mustafa SOLMAZ</v>
      </c>
      <c r="L15" s="34" t="s">
        <v>85</v>
      </c>
    </row>
    <row r="16" spans="1:12" s="31" customFormat="1" ht="11.1" customHeight="1" x14ac:dyDescent="0.25">
      <c r="A16" s="250"/>
      <c r="B16" s="32">
        <v>0.58333333333333337</v>
      </c>
      <c r="C16" s="42" t="s">
        <v>162</v>
      </c>
      <c r="D16" s="33" t="str">
        <f>IF(ISBLANK(C16)," ",VLOOKUP($C16,TÜMOKUL!A$1:H$100,2,0))</f>
        <v>Genel Muhasebe II</v>
      </c>
      <c r="E16" s="33" t="str">
        <f>IF(ISBLANK(C16)," ",VLOOKUP($C16,TÜMOKUL!A$1:H$100,7,0))</f>
        <v>Öğr. Gör. Turgay YAVUZARSLAN</v>
      </c>
      <c r="F16" s="33" t="s">
        <v>84</v>
      </c>
      <c r="G16" s="253"/>
      <c r="H16" s="32">
        <v>0.58333333333333337</v>
      </c>
      <c r="I16" s="42" t="s">
        <v>168</v>
      </c>
      <c r="J16" s="33" t="str">
        <f>IF(ISBLANK(I16)," ",VLOOKUP($I16,TÜMOKUL!A$1:H$100,2,0))</f>
        <v>Sosyal Güvenlik Hukuku II</v>
      </c>
      <c r="K16" s="168" t="str">
        <f>IF(ISBLANK(I16)," ",VLOOKUP($I16,TÜMOKUL!A$1:H$100,7,0))</f>
        <v>Öğr. Gör. Mustafa SOLMAZ</v>
      </c>
      <c r="L16" s="34" t="s">
        <v>85</v>
      </c>
    </row>
    <row r="17" spans="1:12" s="31" customFormat="1" ht="11.1" customHeight="1" x14ac:dyDescent="0.25">
      <c r="A17" s="250"/>
      <c r="B17" s="32">
        <v>0.625</v>
      </c>
      <c r="C17" s="42" t="s">
        <v>162</v>
      </c>
      <c r="D17" s="33" t="str">
        <f>IF(ISBLANK(C17)," ",VLOOKUP($C17,TÜMOKUL!A$1:H$100,2,0))</f>
        <v>Genel Muhasebe II</v>
      </c>
      <c r="E17" s="33" t="str">
        <f>IF(ISBLANK(C17)," ",VLOOKUP($C17,TÜMOKUL!A$1:H$100,7,0))</f>
        <v>Öğr. Gör. Turgay YAVUZARSLAN</v>
      </c>
      <c r="F17" s="33" t="s">
        <v>84</v>
      </c>
      <c r="G17" s="253"/>
      <c r="H17" s="32">
        <v>0.625</v>
      </c>
      <c r="I17" s="42" t="s">
        <v>170</v>
      </c>
      <c r="J17" s="33" t="str">
        <f>IF(ISBLANK(I17)," ",VLOOKUP($I17,TÜMOKUL!A$1:H$100,2,0))</f>
        <v>İş Hukuku Uygulamaları</v>
      </c>
      <c r="K17" s="168" t="str">
        <f>IF(ISBLANK(I17)," ",VLOOKUP($I17,TÜMOKUL!A$1:H$100,7,0))</f>
        <v>Öğr. Gör. M. Selçuk ÖZKAN</v>
      </c>
      <c r="L17" s="34" t="s">
        <v>85</v>
      </c>
    </row>
    <row r="18" spans="1:12" s="31" customFormat="1" ht="11.1" customHeight="1" thickBot="1" x14ac:dyDescent="0.3">
      <c r="A18" s="251"/>
      <c r="B18" s="35">
        <v>0.66666666666666663</v>
      </c>
      <c r="C18" s="43" t="s">
        <v>162</v>
      </c>
      <c r="D18" s="36" t="str">
        <f>IF(ISBLANK(C18)," ",VLOOKUP($C18,TÜMOKUL!A$1:H$100,2,0))</f>
        <v>Genel Muhasebe II</v>
      </c>
      <c r="E18" s="36" t="str">
        <f>IF(ISBLANK(C18)," ",VLOOKUP($C18,TÜMOKUL!A$1:H$100,7,0))</f>
        <v>Öğr. Gör. Turgay YAVUZARSLAN</v>
      </c>
      <c r="F18" s="36" t="s">
        <v>84</v>
      </c>
      <c r="G18" s="254"/>
      <c r="H18" s="35">
        <v>0.66666666666666663</v>
      </c>
      <c r="I18" s="43" t="s">
        <v>170</v>
      </c>
      <c r="J18" s="36" t="str">
        <f>IF(ISBLANK(I18)," ",VLOOKUP($I18,TÜMOKUL!A$1:H$100,2,0))</f>
        <v>İş Hukuku Uygulamaları</v>
      </c>
      <c r="K18" s="170" t="str">
        <f>IF(ISBLANK(I18)," ",VLOOKUP($I18,TÜMOKUL!A$1:H$100,7,0))</f>
        <v>Öğr. Gör. M. Selçuk ÖZKAN</v>
      </c>
      <c r="L18" s="37" t="s">
        <v>85</v>
      </c>
    </row>
    <row r="19" spans="1:12" s="31" customFormat="1" ht="11.1" customHeight="1" x14ac:dyDescent="0.25">
      <c r="A19" s="249" t="s">
        <v>19</v>
      </c>
      <c r="B19" s="28">
        <v>0.375</v>
      </c>
      <c r="C19" s="110"/>
      <c r="D19" s="29" t="str">
        <f>IF(ISBLANK(C19)," ",VLOOKUP($C19,TÜMOKUL!A$1:H$100,2,0))</f>
        <v xml:space="preserve"> </v>
      </c>
      <c r="E19" s="29" t="str">
        <f>IF(ISBLANK(C19)," ",VLOOKUP($C19,TÜMOKUL!A$1:H$100,7,0))</f>
        <v xml:space="preserve"> </v>
      </c>
      <c r="F19" s="29"/>
      <c r="G19" s="252" t="s">
        <v>19</v>
      </c>
      <c r="H19" s="28">
        <v>0.375</v>
      </c>
      <c r="I19" s="41" t="s">
        <v>178</v>
      </c>
      <c r="J19" s="29" t="str">
        <f>IF(ISBLANK(I19)," ",VLOOKUP($I19,TÜMOKUL!A$1:H$100,2,0))</f>
        <v>Sigorta Pazarlaması</v>
      </c>
      <c r="K19" s="167" t="str">
        <f>IF(ISBLANK(I19)," ",VLOOKUP($I19,TÜMOKUL!A$1:H$100,7,0))</f>
        <v>Öğr. Gör. Ömer YILMAZ</v>
      </c>
      <c r="L19" s="30" t="s">
        <v>85</v>
      </c>
    </row>
    <row r="20" spans="1:12" s="31" customFormat="1" ht="11.1" customHeight="1" x14ac:dyDescent="0.25">
      <c r="A20" s="250"/>
      <c r="B20" s="32">
        <v>0.41666666666666669</v>
      </c>
      <c r="C20" s="42" t="s">
        <v>163</v>
      </c>
      <c r="D20" s="33" t="str">
        <f>IF(ISBLANK(C20)," ",VLOOKUP($C20,TÜMOKUL!A$1:H$100,2,0))</f>
        <v>Makro Ekonomi</v>
      </c>
      <c r="E20" s="33" t="str">
        <f>IF(ISBLANK(C20)," ",VLOOKUP($C20,TÜMOKUL!A$1:H$100,7,0))</f>
        <v>Öğr. Gör. Seval ŞENGEZER</v>
      </c>
      <c r="F20" s="33" t="s">
        <v>84</v>
      </c>
      <c r="G20" s="253"/>
      <c r="H20" s="32">
        <v>0.41666666666666669</v>
      </c>
      <c r="I20" s="42" t="s">
        <v>178</v>
      </c>
      <c r="J20" s="33" t="str">
        <f>IF(ISBLANK(I20)," ",VLOOKUP($I20,TÜMOKUL!A$1:H$100,2,0))</f>
        <v>Sigorta Pazarlaması</v>
      </c>
      <c r="K20" s="168" t="str">
        <f>IF(ISBLANK(I20)," ",VLOOKUP($I20,TÜMOKUL!A$1:H$100,7,0))</f>
        <v>Öğr. Gör. Ömer YILMAZ</v>
      </c>
      <c r="L20" s="34" t="s">
        <v>85</v>
      </c>
    </row>
    <row r="21" spans="1:12" s="31" customFormat="1" ht="11.1" customHeight="1" x14ac:dyDescent="0.25">
      <c r="A21" s="250"/>
      <c r="B21" s="32">
        <v>0.45833333333333331</v>
      </c>
      <c r="C21" s="108" t="s">
        <v>163</v>
      </c>
      <c r="D21" s="33" t="str">
        <f>IF(ISBLANK(C21)," ",VLOOKUP($C21,TÜMOKUL!A$1:H$100,2,0))</f>
        <v>Makro Ekonomi</v>
      </c>
      <c r="E21" s="33" t="str">
        <f>IF(ISBLANK(C21)," ",VLOOKUP($C21,TÜMOKUL!A$1:H$100,7,0))</f>
        <v>Öğr. Gör. Seval ŞENGEZER</v>
      </c>
      <c r="F21" s="33" t="s">
        <v>84</v>
      </c>
      <c r="G21" s="253"/>
      <c r="H21" s="32">
        <v>0.45833333333333331</v>
      </c>
      <c r="I21" s="42" t="s">
        <v>178</v>
      </c>
      <c r="J21" s="33" t="str">
        <f>IF(ISBLANK(I21)," ",VLOOKUP($I21,TÜMOKUL!A$1:H$100,2,0))</f>
        <v>Sigorta Pazarlaması</v>
      </c>
      <c r="K21" s="168" t="str">
        <f>IF(ISBLANK(I21)," ",VLOOKUP($I21,TÜMOKUL!A$1:H$100,7,0))</f>
        <v>Öğr. Gör. Ömer YILMAZ</v>
      </c>
      <c r="L21" s="34" t="s">
        <v>85</v>
      </c>
    </row>
    <row r="22" spans="1:12" s="31" customFormat="1" ht="5.25" customHeight="1" x14ac:dyDescent="0.25">
      <c r="A22" s="250"/>
      <c r="B22" s="32">
        <v>0.5</v>
      </c>
      <c r="C22" s="115"/>
      <c r="D22" s="116" t="str">
        <f>IF(ISBLANK(C22)," ",VLOOKUP($C22,TÜMOKUL!A$1:H$100,2,0))</f>
        <v xml:space="preserve"> </v>
      </c>
      <c r="E22" s="116" t="str">
        <f>IF(ISBLANK(C22)," ",VLOOKUP($C22,TÜMOKUL!A$1:H$100,7,0))</f>
        <v xml:space="preserve"> </v>
      </c>
      <c r="F22" s="116"/>
      <c r="G22" s="253"/>
      <c r="H22" s="32">
        <v>0.5</v>
      </c>
      <c r="I22" s="115"/>
      <c r="J22" s="116" t="str">
        <f>IF(ISBLANK(I22)," ",VLOOKUP($I22,TÜMOKUL!A$1:H$100,2,0))</f>
        <v xml:space="preserve"> </v>
      </c>
      <c r="K22" s="177" t="str">
        <f>IF(ISBLANK(I22)," ",VLOOKUP($I22,TÜMOKUL!A$1:H$100,7,0))</f>
        <v xml:space="preserve"> </v>
      </c>
      <c r="L22" s="117"/>
    </row>
    <row r="23" spans="1:12" s="31" customFormat="1" ht="11.1" customHeight="1" x14ac:dyDescent="0.25">
      <c r="A23" s="250"/>
      <c r="B23" s="32">
        <v>0.54166666666666663</v>
      </c>
      <c r="C23" s="42"/>
      <c r="D23" s="33" t="str">
        <f>IF(ISBLANK(C23)," ",VLOOKUP($C23,TÜMOKUL!A$1:H$100,2,0))</f>
        <v xml:space="preserve"> </v>
      </c>
      <c r="E23" s="33" t="str">
        <f>IF(ISBLANK(C23)," ",VLOOKUP($C23,TÜMOKUL!A$1:H$100,7,0))</f>
        <v xml:space="preserve"> </v>
      </c>
      <c r="F23" s="33"/>
      <c r="G23" s="253"/>
      <c r="H23" s="32">
        <v>0.54166666666666663</v>
      </c>
      <c r="I23" s="42" t="s">
        <v>180</v>
      </c>
      <c r="J23" s="33" t="str">
        <f>IF(ISBLANK(I23)," ",VLOOKUP($I23,TÜMOKUL!A$1:H$100,2,0))</f>
        <v>SGK Veri Giriş Uygulamaları</v>
      </c>
      <c r="K23" s="168" t="str">
        <f>IF(ISBLANK(I23)," ",VLOOKUP($I23,TÜMOKUL!A$1:H$100,7,0))</f>
        <v>Öğr. Gör. Mustafa SOLMAZ</v>
      </c>
      <c r="L23" s="34"/>
    </row>
    <row r="24" spans="1:12" s="31" customFormat="1" ht="11.1" customHeight="1" x14ac:dyDescent="0.25">
      <c r="A24" s="250"/>
      <c r="B24" s="32">
        <v>0.58333333333333337</v>
      </c>
      <c r="C24" s="42"/>
      <c r="D24" s="33" t="str">
        <f>IF(ISBLANK(C24)," ",VLOOKUP($C24,TÜMOKUL!A$1:H$100,2,0))</f>
        <v xml:space="preserve"> </v>
      </c>
      <c r="E24" s="33" t="str">
        <f>IF(ISBLANK(C24)," ",VLOOKUP($C24,TÜMOKUL!A$1:H$100,7,0))</f>
        <v xml:space="preserve"> </v>
      </c>
      <c r="F24" s="33"/>
      <c r="G24" s="253"/>
      <c r="H24" s="32">
        <v>0.58333333333333337</v>
      </c>
      <c r="I24" s="42" t="s">
        <v>180</v>
      </c>
      <c r="J24" s="33" t="s">
        <v>181</v>
      </c>
      <c r="K24" s="168" t="str">
        <f>IF(ISBLANK(I24)," ",VLOOKUP($I24,TÜMOKUL!A$1:H$100,7,0))</f>
        <v>Öğr. Gör. Mustafa SOLMAZ</v>
      </c>
      <c r="L24" s="34"/>
    </row>
    <row r="25" spans="1:12" s="31" customFormat="1" ht="11.1" customHeight="1" x14ac:dyDescent="0.25">
      <c r="A25" s="250"/>
      <c r="B25" s="32">
        <v>0.625</v>
      </c>
      <c r="C25" s="42"/>
      <c r="D25" s="33" t="str">
        <f>IF(ISBLANK(C25)," ",VLOOKUP($C25,TÜMOKUL!A$1:H$100,2,0))</f>
        <v xml:space="preserve"> </v>
      </c>
      <c r="E25" s="33" t="str">
        <f>IF(ISBLANK(C25)," ",VLOOKUP($C25,TÜMOKUL!A$1:H$100,7,0))</f>
        <v xml:space="preserve"> </v>
      </c>
      <c r="F25" s="33"/>
      <c r="G25" s="253"/>
      <c r="H25" s="32">
        <v>0.625</v>
      </c>
      <c r="I25" s="42" t="s">
        <v>180</v>
      </c>
      <c r="J25" s="33" t="str">
        <f>IF(ISBLANK(I25)," ",VLOOKUP($I25,TÜMOKUL!A$1:H$100,2,0))</f>
        <v>SGK Veri Giriş Uygulamaları</v>
      </c>
      <c r="K25" s="168" t="str">
        <f>IF(ISBLANK(I25)," ",VLOOKUP($I25,TÜMOKUL!A$1:H$100,7,0))</f>
        <v>Öğr. Gör. Mustafa SOLMAZ</v>
      </c>
      <c r="L25" s="34"/>
    </row>
    <row r="26" spans="1:12" s="31" customFormat="1" ht="11.1" customHeight="1" thickBot="1" x14ac:dyDescent="0.3">
      <c r="A26" s="251"/>
      <c r="B26" s="35">
        <v>0.66666666666666663</v>
      </c>
      <c r="C26" s="43"/>
      <c r="D26" s="36" t="str">
        <f>IF(ISBLANK(C26)," ",VLOOKUP($C26,TÜMOKUL!A$1:H$100,2,0))</f>
        <v xml:space="preserve"> </v>
      </c>
      <c r="E26" s="36" t="str">
        <f>IF(ISBLANK(C26)," ",VLOOKUP($C26,TÜMOKUL!A$1:H$100,7,0))</f>
        <v xml:space="preserve"> </v>
      </c>
      <c r="F26" s="36"/>
      <c r="G26" s="254"/>
      <c r="H26" s="35">
        <v>0.66666666666666663</v>
      </c>
      <c r="I26" s="43"/>
      <c r="J26" s="36" t="str">
        <f>IF(ISBLANK(I26)," ",VLOOKUP($I26,TÜMOKUL!A$1:H$100,2,0))</f>
        <v xml:space="preserve"> </v>
      </c>
      <c r="K26" s="170" t="str">
        <f>IF(ISBLANK(I26)," ",VLOOKUP($I26,TÜMOKUL!A$1:H$100,7,0))</f>
        <v xml:space="preserve"> </v>
      </c>
      <c r="L26" s="37"/>
    </row>
    <row r="27" spans="1:12" s="31" customFormat="1" ht="11.1" customHeight="1" x14ac:dyDescent="0.25">
      <c r="A27" s="249" t="s">
        <v>20</v>
      </c>
      <c r="B27" s="28">
        <v>0.375</v>
      </c>
      <c r="C27" s="110"/>
      <c r="D27" s="29" t="str">
        <f>IF(ISBLANK(C27)," ",VLOOKUP($C27,TÜMOKUL!A$1:H$100,2,0))</f>
        <v xml:space="preserve"> </v>
      </c>
      <c r="E27" s="29" t="str">
        <f>IF(ISBLANK(C27)," ",VLOOKUP($C27,TÜMOKUL!A$1:H$100,7,0))</f>
        <v xml:space="preserve"> </v>
      </c>
      <c r="F27" s="29"/>
      <c r="G27" s="252" t="s">
        <v>20</v>
      </c>
      <c r="H27" s="28">
        <v>0.375</v>
      </c>
      <c r="I27" s="41"/>
      <c r="J27" s="29" t="str">
        <f>IF(ISBLANK(I27)," ",VLOOKUP($I27,TÜMOKUL!A$1:H$100,2,0))</f>
        <v xml:space="preserve"> </v>
      </c>
      <c r="K27" s="167" t="str">
        <f>IF(ISBLANK(I27)," ",VLOOKUP($I27,TÜMOKUL!A$1:H$100,7,0))</f>
        <v xml:space="preserve"> </v>
      </c>
      <c r="L27" s="30"/>
    </row>
    <row r="28" spans="1:12" s="31" customFormat="1" ht="11.1" customHeight="1" x14ac:dyDescent="0.25">
      <c r="A28" s="250"/>
      <c r="B28" s="32">
        <v>0.41666666666666669</v>
      </c>
      <c r="C28" s="42"/>
      <c r="D28" s="33" t="str">
        <f>IF(ISBLANK(C28)," ",VLOOKUP($C28,TÜMOKUL!A$1:H$100,2,0))</f>
        <v xml:space="preserve"> </v>
      </c>
      <c r="E28" s="33" t="str">
        <f>IF(ISBLANK(C28)," ",VLOOKUP($C28,TÜMOKUL!A$1:H$100,7,0))</f>
        <v xml:space="preserve"> </v>
      </c>
      <c r="F28" s="33"/>
      <c r="G28" s="253"/>
      <c r="H28" s="32">
        <v>0.41666666666666669</v>
      </c>
      <c r="I28" s="42" t="s">
        <v>184</v>
      </c>
      <c r="J28" s="33" t="str">
        <f>IF(ISBLANK(I28)," ",VLOOKUP($I28,TÜMOKUL!A$1:H$100,2,0))</f>
        <v>İnsan Kaynakları Yönetimi</v>
      </c>
      <c r="K28" s="168" t="str">
        <f>IF(ISBLANK(I28)," ",VLOOKUP($I28,TÜMOKUL!A$1:H$100,7,0))</f>
        <v>Öğr. Gör. Seval ŞENGEZER</v>
      </c>
      <c r="L28" s="34" t="s">
        <v>85</v>
      </c>
    </row>
    <row r="29" spans="1:12" s="31" customFormat="1" ht="11.1" customHeight="1" x14ac:dyDescent="0.25">
      <c r="A29" s="250"/>
      <c r="B29" s="32">
        <v>0.45833333333333331</v>
      </c>
      <c r="C29" s="108"/>
      <c r="D29" s="33" t="str">
        <f>IF(ISBLANK(C29)," ",VLOOKUP($C29,TÜMOKUL!A$1:H$100,2,0))</f>
        <v xml:space="preserve"> </v>
      </c>
      <c r="E29" s="33" t="str">
        <f>IF(ISBLANK(C29)," ",VLOOKUP($C29,TÜMOKUL!A$1:H$100,7,0))</f>
        <v xml:space="preserve"> </v>
      </c>
      <c r="F29" s="33"/>
      <c r="G29" s="253"/>
      <c r="H29" s="32">
        <v>0.45833333333333331</v>
      </c>
      <c r="I29" s="42" t="s">
        <v>184</v>
      </c>
      <c r="J29" s="33" t="str">
        <f>IF(ISBLANK(I29)," ",VLOOKUP($I29,TÜMOKUL!A$1:H$100,2,0))</f>
        <v>İnsan Kaynakları Yönetimi</v>
      </c>
      <c r="K29" s="168" t="str">
        <f>IF(ISBLANK(I29)," ",VLOOKUP($I29,TÜMOKUL!A$1:H$100,7,0))</f>
        <v>Öğr. Gör. Seval ŞENGEZER</v>
      </c>
      <c r="L29" s="34" t="s">
        <v>85</v>
      </c>
    </row>
    <row r="30" spans="1:12" s="31" customFormat="1" ht="5.25" customHeight="1" x14ac:dyDescent="0.25">
      <c r="A30" s="250"/>
      <c r="B30" s="32">
        <v>0.5</v>
      </c>
      <c r="C30" s="115"/>
      <c r="D30" s="116" t="str">
        <f>IF(ISBLANK(C30)," ",VLOOKUP($C30,TÜMOKUL!A$1:H$100,2,0))</f>
        <v xml:space="preserve"> </v>
      </c>
      <c r="E30" s="116" t="str">
        <f>IF(ISBLANK(C30)," ",VLOOKUP($C30,TÜMOKUL!A$1:H$100,7,0))</f>
        <v xml:space="preserve"> </v>
      </c>
      <c r="F30" s="116"/>
      <c r="G30" s="253"/>
      <c r="H30" s="114">
        <v>0.5</v>
      </c>
      <c r="I30" s="115"/>
      <c r="J30" s="116" t="str">
        <f>IF(ISBLANK(I30)," ",VLOOKUP($I30,TÜMOKUL!A$1:H$100,2,0))</f>
        <v xml:space="preserve"> </v>
      </c>
      <c r="K30" s="177" t="str">
        <f>IF(ISBLANK(I30)," ",VLOOKUP($I30,TÜMOKUL!A$1:H$100,7,0))</f>
        <v xml:space="preserve"> </v>
      </c>
      <c r="L30" s="117"/>
    </row>
    <row r="31" spans="1:12" s="31" customFormat="1" ht="11.1" customHeight="1" x14ac:dyDescent="0.25">
      <c r="A31" s="250"/>
      <c r="B31" s="32">
        <v>0.54166666666666663</v>
      </c>
      <c r="C31" s="42"/>
      <c r="D31" s="33" t="str">
        <f>IF(ISBLANK(C31)," ",VLOOKUP($C31,TÜMOKUL!A$1:H$100,2,0))</f>
        <v xml:space="preserve"> </v>
      </c>
      <c r="E31" s="33" t="str">
        <f>IF(ISBLANK(C31)," ",VLOOKUP($C31,TÜMOKUL!A$1:H$100,7,0))</f>
        <v xml:space="preserve"> </v>
      </c>
      <c r="F31" s="33"/>
      <c r="G31" s="253"/>
      <c r="H31" s="32">
        <v>0.54166666666666663</v>
      </c>
      <c r="I31" s="42" t="s">
        <v>174</v>
      </c>
      <c r="J31" s="33" t="str">
        <f>IF(ISBLANK(I31)," ",VLOOKUP($I31,TÜMOKUL!A$1:H$100,2,0))</f>
        <v>Sosyal Güvenliğin Güncel Sorunları</v>
      </c>
      <c r="K31" s="168" t="str">
        <f>IF(ISBLANK(I31)," ",VLOOKUP($I31,TÜMOKUL!A$1:H$100,7,0))</f>
        <v>Öğr. Gör. Mürsel KAN</v>
      </c>
      <c r="L31" s="34" t="s">
        <v>85</v>
      </c>
    </row>
    <row r="32" spans="1:12" s="31" customFormat="1" ht="11.1" customHeight="1" x14ac:dyDescent="0.25">
      <c r="A32" s="250"/>
      <c r="B32" s="32">
        <v>0.58333333333333337</v>
      </c>
      <c r="C32" s="42"/>
      <c r="D32" s="33" t="str">
        <f>IF(ISBLANK(C32)," ",VLOOKUP($C32,TÜMOKUL!A$1:H$100,2,0))</f>
        <v xml:space="preserve"> </v>
      </c>
      <c r="E32" s="33" t="str">
        <f>IF(ISBLANK(C32)," ",VLOOKUP($C32,TÜMOKUL!A$1:H$100,7,0))</f>
        <v xml:space="preserve"> </v>
      </c>
      <c r="F32" s="33"/>
      <c r="G32" s="253"/>
      <c r="H32" s="32">
        <v>0.58333333333333337</v>
      </c>
      <c r="I32" s="42" t="s">
        <v>174</v>
      </c>
      <c r="J32" s="33" t="str">
        <f>IF(ISBLANK(I32)," ",VLOOKUP($I32,TÜMOKUL!A$1:H$100,2,0))</f>
        <v>Sosyal Güvenliğin Güncel Sorunları</v>
      </c>
      <c r="K32" s="168" t="str">
        <f>IF(ISBLANK(I32)," ",VLOOKUP($I32,TÜMOKUL!A$1:H$100,7,0))</f>
        <v>Öğr. Gör. Mürsel KAN</v>
      </c>
      <c r="L32" s="34" t="s">
        <v>85</v>
      </c>
    </row>
    <row r="33" spans="1:12" s="31" customFormat="1" ht="11.1" customHeight="1" x14ac:dyDescent="0.25">
      <c r="A33" s="250"/>
      <c r="B33" s="32">
        <v>0.625</v>
      </c>
      <c r="C33" s="42" t="s">
        <v>165</v>
      </c>
      <c r="D33" s="33" t="str">
        <f>IF(ISBLANK(C33)," ",VLOOKUP($C33,TÜMOKUL!A$1:H$100,2,0))</f>
        <v>İş Sağlığı ve Güvenliği</v>
      </c>
      <c r="E33" s="33" t="str">
        <f>IF(ISBLANK(C33)," ",VLOOKUP($C33,TÜMOKUL!A$1:H$100,7,0))</f>
        <v>Öğr. Gör. Aslı TOSYALI KARADAĞ</v>
      </c>
      <c r="F33" s="33" t="s">
        <v>78</v>
      </c>
      <c r="G33" s="253"/>
      <c r="H33" s="32">
        <v>0.625</v>
      </c>
      <c r="I33" s="42" t="s">
        <v>176</v>
      </c>
      <c r="J33" s="33" t="str">
        <f>IF(ISBLANK(I33)," ",VLOOKUP($I33,TÜMOKUL!A$1:H$100,2,0))</f>
        <v>Girişimcilik</v>
      </c>
      <c r="K33" s="168" t="str">
        <f>IF(ISBLANK(I33)," ",VLOOKUP($I33,TÜMOKUL!A$1:H$100,7,0))</f>
        <v>Öğr. Gör. Mürsel KAN</v>
      </c>
      <c r="L33" s="34" t="s">
        <v>85</v>
      </c>
    </row>
    <row r="34" spans="1:12" s="31" customFormat="1" ht="11.1" customHeight="1" thickBot="1" x14ac:dyDescent="0.3">
      <c r="A34" s="251"/>
      <c r="B34" s="35">
        <v>0.66666666666666663</v>
      </c>
      <c r="C34" s="43" t="s">
        <v>165</v>
      </c>
      <c r="D34" s="36" t="str">
        <f>IF(ISBLANK(C34)," ",VLOOKUP($C34,TÜMOKUL!A$1:H$100,2,0))</f>
        <v>İş Sağlığı ve Güvenliği</v>
      </c>
      <c r="E34" s="36" t="str">
        <f>IF(ISBLANK(C34)," ",VLOOKUP($C34,TÜMOKUL!A$1:H$100,7,0))</f>
        <v>Öğr. Gör. Aslı TOSYALI KARADAĞ</v>
      </c>
      <c r="F34" s="36" t="s">
        <v>78</v>
      </c>
      <c r="G34" s="254"/>
      <c r="H34" s="35">
        <v>0.66666666666666663</v>
      </c>
      <c r="I34" s="43" t="s">
        <v>176</v>
      </c>
      <c r="J34" s="36" t="str">
        <f>IF(ISBLANK(I34)," ",VLOOKUP($I34,TÜMOKUL!A$1:H$100,2,0))</f>
        <v>Girişimcilik</v>
      </c>
      <c r="K34" s="170" t="str">
        <f>IF(ISBLANK(I34)," ",VLOOKUP($I34,TÜMOKUL!A$1:H$100,7,0))</f>
        <v>Öğr. Gör. Mürsel KAN</v>
      </c>
      <c r="L34" s="37" t="s">
        <v>85</v>
      </c>
    </row>
    <row r="35" spans="1:12" s="31" customFormat="1" ht="11.1" customHeight="1" x14ac:dyDescent="0.25">
      <c r="A35" s="249" t="s">
        <v>21</v>
      </c>
      <c r="B35" s="28">
        <v>0.375</v>
      </c>
      <c r="C35" s="41"/>
      <c r="D35" s="29" t="str">
        <f>IF(ISBLANK(C35)," ",VLOOKUP($C35,TÜMOKUL!A$1:H$100,2,0))</f>
        <v xml:space="preserve"> </v>
      </c>
      <c r="E35" s="29" t="str">
        <f>IF(ISBLANK(C35)," ",VLOOKUP($C35,TÜMOKUL!A$1:H$100,7,0))</f>
        <v xml:space="preserve"> </v>
      </c>
      <c r="F35" s="29"/>
      <c r="G35" s="252" t="s">
        <v>21</v>
      </c>
      <c r="H35" s="28">
        <v>0.375</v>
      </c>
      <c r="I35" s="41"/>
      <c r="J35" s="29" t="str">
        <f>IF(ISBLANK(I35)," ",VLOOKUP($I35,TÜMOKUL!A$1:H$100,2,0))</f>
        <v xml:space="preserve"> </v>
      </c>
      <c r="K35" s="167" t="str">
        <f>IF(ISBLANK(I35)," ",VLOOKUP($I35,TÜMOKUL!A$1:H$100,7,0))</f>
        <v xml:space="preserve"> </v>
      </c>
      <c r="L35" s="30"/>
    </row>
    <row r="36" spans="1:12" s="31" customFormat="1" ht="11.1" customHeight="1" x14ac:dyDescent="0.25">
      <c r="A36" s="250"/>
      <c r="B36" s="32">
        <v>0.41666666666666669</v>
      </c>
      <c r="C36" s="42"/>
      <c r="D36" s="33" t="str">
        <f>IF(ISBLANK(C36)," ",VLOOKUP($C36,TÜMOKUL!A$1:H$100,2,0))</f>
        <v xml:space="preserve"> </v>
      </c>
      <c r="E36" s="33" t="str">
        <f>IF(ISBLANK(C36)," ",VLOOKUP($C36,TÜMOKUL!A$1:H$100,7,0))</f>
        <v xml:space="preserve"> </v>
      </c>
      <c r="F36" s="33"/>
      <c r="G36" s="253"/>
      <c r="H36" s="32">
        <v>0.41666666666666669</v>
      </c>
      <c r="I36" s="42"/>
      <c r="J36" s="33" t="str">
        <f>IF(ISBLANK(I36)," ",VLOOKUP($I36,TÜMOKUL!A$1:H$100,2,0))</f>
        <v xml:space="preserve"> </v>
      </c>
      <c r="K36" s="168" t="str">
        <f>IF(ISBLANK(I36)," ",VLOOKUP($I36,TÜMOKUL!A$1:H$100,7,0))</f>
        <v xml:space="preserve"> </v>
      </c>
      <c r="L36" s="34"/>
    </row>
    <row r="37" spans="1:12" s="31" customFormat="1" ht="11.1" customHeight="1" x14ac:dyDescent="0.25">
      <c r="A37" s="250"/>
      <c r="B37" s="32">
        <v>0.45833333333333331</v>
      </c>
      <c r="C37" s="42"/>
      <c r="D37" s="33" t="str">
        <f>IF(ISBLANK(C37)," ",VLOOKUP($C37,TÜMOKUL!A$1:H$100,2,0))</f>
        <v xml:space="preserve"> </v>
      </c>
      <c r="E37" s="33" t="str">
        <f>IF(ISBLANK(C37)," ",VLOOKUP($C37,TÜMOKUL!A$1:H$100,7,0))</f>
        <v xml:space="preserve"> </v>
      </c>
      <c r="F37" s="33"/>
      <c r="G37" s="253"/>
      <c r="H37" s="32">
        <v>0.45833333333333331</v>
      </c>
      <c r="I37" s="42"/>
      <c r="J37" s="33" t="str">
        <f>IF(ISBLANK(I37)," ",VLOOKUP($I37,TÜMOKUL!A$1:H$100,2,0))</f>
        <v xml:space="preserve"> </v>
      </c>
      <c r="K37" s="168" t="str">
        <f>IF(ISBLANK(I37)," ",VLOOKUP($I37,TÜMOKUL!A$1:H$100,7,0))</f>
        <v xml:space="preserve"> </v>
      </c>
      <c r="L37" s="34"/>
    </row>
    <row r="38" spans="1:12" s="31" customFormat="1" ht="5.25" customHeight="1" x14ac:dyDescent="0.25">
      <c r="A38" s="250"/>
      <c r="B38" s="32">
        <v>0.5</v>
      </c>
      <c r="C38" s="115"/>
      <c r="D38" s="116" t="str">
        <f>IF(ISBLANK(C38)," ",VLOOKUP($C38,TÜMOKUL!A$1:H$100,2,0))</f>
        <v xml:space="preserve"> </v>
      </c>
      <c r="E38" s="116" t="str">
        <f>IF(ISBLANK(C38)," ",VLOOKUP($C38,TÜMOKUL!A$1:H$100,7,0))</f>
        <v xml:space="preserve"> </v>
      </c>
      <c r="F38" s="116"/>
      <c r="G38" s="253"/>
      <c r="H38" s="32">
        <v>0.5</v>
      </c>
      <c r="I38" s="115"/>
      <c r="J38" s="116" t="str">
        <f>IF(ISBLANK(I38)," ",VLOOKUP($I38,TÜMOKUL!A$1:H$100,2,0))</f>
        <v xml:space="preserve"> </v>
      </c>
      <c r="K38" s="177" t="str">
        <f>IF(ISBLANK(I38)," ",VLOOKUP($I38,TÜMOKUL!A$1:H$100,7,0))</f>
        <v xml:space="preserve"> </v>
      </c>
      <c r="L38" s="117"/>
    </row>
    <row r="39" spans="1:12" s="31" customFormat="1" ht="11.1" customHeight="1" x14ac:dyDescent="0.25">
      <c r="A39" s="250"/>
      <c r="B39" s="32">
        <v>0.54166666666666663</v>
      </c>
      <c r="C39" s="42"/>
      <c r="D39" s="33" t="str">
        <f>IF(ISBLANK(C39)," ",VLOOKUP($C39,TÜMOKUL!A$1:H$100,2,0))</f>
        <v xml:space="preserve"> </v>
      </c>
      <c r="E39" s="33" t="str">
        <f>IF(ISBLANK(C39)," ",VLOOKUP($C39,TÜMOKUL!A$1:H$100,7,0))</f>
        <v xml:space="preserve"> </v>
      </c>
      <c r="F39" s="33"/>
      <c r="G39" s="253"/>
      <c r="H39" s="32">
        <v>0.54166666666666663</v>
      </c>
      <c r="I39" s="42" t="s">
        <v>182</v>
      </c>
      <c r="J39" s="33" t="str">
        <f>IF(ISBLANK(I39)," ",VLOOKUP($I39,TÜMOKUL!A$1:H$100,2,0))</f>
        <v>Müşteri İlişkileri Yönetimi</v>
      </c>
      <c r="K39" s="168" t="str">
        <f>IF(ISBLANK(I39)," ",VLOOKUP($I39,TÜMOKUL!A$1:H$100,7,0))</f>
        <v>Öğr. Gör. Elif ATAMAN</v>
      </c>
      <c r="L39" s="34" t="s">
        <v>85</v>
      </c>
    </row>
    <row r="40" spans="1:12" s="31" customFormat="1" ht="11.1" customHeight="1" x14ac:dyDescent="0.25">
      <c r="A40" s="250"/>
      <c r="B40" s="32">
        <v>0.58333333333333337</v>
      </c>
      <c r="C40" s="42"/>
      <c r="D40" s="33" t="str">
        <f>IF(ISBLANK(C40)," ",VLOOKUP($C40,TÜMOKUL!A$1:H$100,2,0))</f>
        <v xml:space="preserve"> </v>
      </c>
      <c r="E40" s="33" t="str">
        <f>IF(ISBLANK(C40)," ",VLOOKUP($C40,TÜMOKUL!A$1:H$100,7,0))</f>
        <v xml:space="preserve"> </v>
      </c>
      <c r="F40" s="33"/>
      <c r="G40" s="253"/>
      <c r="H40" s="32">
        <v>0.58333333333333337</v>
      </c>
      <c r="I40" s="42" t="s">
        <v>182</v>
      </c>
      <c r="J40" s="33" t="str">
        <f>IF(ISBLANK(I40)," ",VLOOKUP($I40,TÜMOKUL!A$1:H$100,2,0))</f>
        <v>Müşteri İlişkileri Yönetimi</v>
      </c>
      <c r="K40" s="168" t="str">
        <f>IF(ISBLANK(I40)," ",VLOOKUP($I40,TÜMOKUL!A$1:H$100,7,0))</f>
        <v>Öğr. Gör. Elif ATAMAN</v>
      </c>
      <c r="L40" s="34" t="s">
        <v>85</v>
      </c>
    </row>
    <row r="41" spans="1:12" s="31" customFormat="1" ht="11.1" customHeight="1" x14ac:dyDescent="0.25">
      <c r="A41" s="250"/>
      <c r="B41" s="32">
        <v>0.625</v>
      </c>
      <c r="C41" s="42"/>
      <c r="D41" s="33" t="str">
        <f>IF(ISBLANK(C41)," ",VLOOKUP($C41,TÜMOKUL!A$1:H$100,2,0))</f>
        <v xml:space="preserve"> </v>
      </c>
      <c r="E41" s="33" t="str">
        <f>IF(ISBLANK(C41)," ",VLOOKUP($C41,TÜMOKUL!A$1:H$100,7,0))</f>
        <v xml:space="preserve"> </v>
      </c>
      <c r="F41" s="33"/>
      <c r="G41" s="253"/>
      <c r="H41" s="32">
        <v>0.625</v>
      </c>
      <c r="I41" s="42" t="s">
        <v>182</v>
      </c>
      <c r="J41" s="33" t="str">
        <f>IF(ISBLANK(I41)," ",VLOOKUP($I41,TÜMOKUL!A$1:H$100,2,0))</f>
        <v>Müşteri İlişkileri Yönetimi</v>
      </c>
      <c r="K41" s="168" t="str">
        <f>IF(ISBLANK(I41)," ",VLOOKUP($I41,TÜMOKUL!A$1:H$100,7,0))</f>
        <v>Öğr. Gör. Elif ATAMAN</v>
      </c>
      <c r="L41" s="34" t="s">
        <v>85</v>
      </c>
    </row>
    <row r="42" spans="1:12" s="31" customFormat="1" ht="11.1" customHeight="1" thickBot="1" x14ac:dyDescent="0.3">
      <c r="A42" s="251"/>
      <c r="B42" s="35">
        <v>0.66666666666666663</v>
      </c>
      <c r="C42" s="43"/>
      <c r="D42" s="36" t="str">
        <f>IF(ISBLANK(C42)," ",VLOOKUP($C42,TÜMOKUL!A$1:H$100,2,0))</f>
        <v xml:space="preserve"> </v>
      </c>
      <c r="E42" s="36" t="str">
        <f>IF(ISBLANK(C42)," ",VLOOKUP($C42,TÜMOKUL!A$1:H$100,7,0))</f>
        <v xml:space="preserve"> </v>
      </c>
      <c r="F42" s="36"/>
      <c r="G42" s="254"/>
      <c r="H42" s="35">
        <v>0.66666666666666663</v>
      </c>
      <c r="I42" s="43"/>
      <c r="J42" s="36" t="str">
        <f>IF(ISBLANK(I42)," ",VLOOKUP($I42,TÜMOKUL!A$1:H$100,2,0))</f>
        <v xml:space="preserve"> </v>
      </c>
      <c r="K42" s="170" t="str">
        <f>IF(ISBLANK(I42)," ",VLOOKUP($I42,TÜMOKUL!A$1:H$100,7,0))</f>
        <v xml:space="preserve"> </v>
      </c>
      <c r="L42" s="37"/>
    </row>
    <row r="44" spans="1:12" x14ac:dyDescent="0.25">
      <c r="I44" s="257" t="s">
        <v>63</v>
      </c>
      <c r="J44" s="257"/>
      <c r="K44" s="257"/>
    </row>
    <row r="45" spans="1:12" x14ac:dyDescent="0.25">
      <c r="I45" s="257" t="s">
        <v>64</v>
      </c>
      <c r="J45" s="257"/>
      <c r="K45" s="257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scale="9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="120" zoomScaleNormal="120" workbookViewId="0">
      <selection activeCell="F31" sqref="F31"/>
    </sheetView>
  </sheetViews>
  <sheetFormatPr defaultRowHeight="15" x14ac:dyDescent="0.25"/>
  <cols>
    <col min="1" max="1" width="2" style="38" customWidth="1"/>
    <col min="2" max="2" width="5.140625" style="39" customWidth="1"/>
    <col min="3" max="3" width="5.7109375" style="40" customWidth="1"/>
    <col min="4" max="4" width="19.42578125" style="40" customWidth="1"/>
    <col min="5" max="5" width="25.42578125" style="40" customWidth="1"/>
    <col min="6" max="6" width="6.7109375" style="40" customWidth="1"/>
    <col min="7" max="7" width="1.7109375" style="40" customWidth="1"/>
    <col min="8" max="8" width="4.7109375" style="40" customWidth="1"/>
    <col min="9" max="9" width="5.5703125" style="40" customWidth="1"/>
    <col min="10" max="10" width="17.42578125" style="40" customWidth="1"/>
    <col min="11" max="11" width="25.7109375" style="40" customWidth="1"/>
    <col min="12" max="12" width="6.5703125" style="40" customWidth="1"/>
    <col min="13" max="16384" width="9.140625" style="40"/>
  </cols>
  <sheetData>
    <row r="1" spans="1:12" s="26" customFormat="1" ht="47.25" customHeight="1" thickBot="1" x14ac:dyDescent="0.25">
      <c r="A1" s="247" t="s">
        <v>96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2" s="27" customFormat="1" ht="11.1" customHeight="1" thickBot="1" x14ac:dyDescent="0.3">
      <c r="A2" s="104"/>
      <c r="B2" s="105" t="s">
        <v>22</v>
      </c>
      <c r="C2" s="105" t="s">
        <v>15</v>
      </c>
      <c r="D2" s="105" t="s">
        <v>16</v>
      </c>
      <c r="E2" s="105" t="s">
        <v>14</v>
      </c>
      <c r="F2" s="105" t="s">
        <v>77</v>
      </c>
      <c r="G2" s="106"/>
      <c r="H2" s="105">
        <f>'BANKA VE SİGORTACILIK'!C3</f>
        <v>0</v>
      </c>
      <c r="I2" s="105" t="s">
        <v>15</v>
      </c>
      <c r="J2" s="105" t="s">
        <v>16</v>
      </c>
      <c r="K2" s="166" t="s">
        <v>14</v>
      </c>
      <c r="L2" s="183" t="s">
        <v>77</v>
      </c>
    </row>
    <row r="3" spans="1:12" s="31" customFormat="1" ht="11.1" customHeight="1" x14ac:dyDescent="0.25">
      <c r="A3" s="249" t="s">
        <v>17</v>
      </c>
      <c r="B3" s="28">
        <v>0.375</v>
      </c>
      <c r="C3" s="110"/>
      <c r="D3" s="29" t="str">
        <f>IF(ISBLANK(C3)," ",VLOOKUP($C3,TÜMOKUL!A$1:H$100,2,0))</f>
        <v xml:space="preserve"> </v>
      </c>
      <c r="E3" s="29" t="str">
        <f>IF(ISBLANK(C3)," ",VLOOKUP($C3,TÜMOKUL!A$1:H$100,7,0))</f>
        <v xml:space="preserve"> </v>
      </c>
      <c r="F3" s="29"/>
      <c r="G3" s="252" t="s">
        <v>17</v>
      </c>
      <c r="H3" s="28">
        <v>0.375</v>
      </c>
      <c r="I3" s="41"/>
      <c r="J3" s="29" t="str">
        <f>IF(ISBLANK(I3)," ",VLOOKUP($I3,TÜMOKUL!A$1:H$100,2,0))</f>
        <v xml:space="preserve"> </v>
      </c>
      <c r="K3" s="167" t="str">
        <f>IF(ISBLANK(I3)," ",VLOOKUP($I3,TÜMOKUL!A$1:H$100,7,0))</f>
        <v xml:space="preserve"> </v>
      </c>
      <c r="L3" s="30"/>
    </row>
    <row r="4" spans="1:12" s="31" customFormat="1" ht="11.1" customHeight="1" x14ac:dyDescent="0.25">
      <c r="A4" s="250"/>
      <c r="B4" s="32">
        <v>0.41666666666666669</v>
      </c>
      <c r="C4" s="42"/>
      <c r="D4" s="33" t="str">
        <f>IF(ISBLANK(C4)," ",VLOOKUP($C4,TÜMOKUL!A$1:H$100,2,0))</f>
        <v xml:space="preserve"> </v>
      </c>
      <c r="E4" s="33" t="str">
        <f>IF(ISBLANK(C4)," ",VLOOKUP($C4,TÜMOKUL!A$1:H$100,7,0))</f>
        <v xml:space="preserve"> </v>
      </c>
      <c r="F4" s="33"/>
      <c r="G4" s="253"/>
      <c r="H4" s="32">
        <v>0.41666666666666669</v>
      </c>
      <c r="I4" s="42"/>
      <c r="J4" s="33" t="str">
        <f>IF(ISBLANK(I4)," ",VLOOKUP($I4,TÜMOKUL!A$1:H$100,2,0))</f>
        <v xml:space="preserve"> </v>
      </c>
      <c r="K4" s="168" t="str">
        <f>IF(ISBLANK(I4)," ",VLOOKUP($I4,TÜMOKUL!A$1:H$100,7,0))</f>
        <v xml:space="preserve"> </v>
      </c>
      <c r="L4" s="34"/>
    </row>
    <row r="5" spans="1:12" s="31" customFormat="1" ht="11.1" customHeight="1" x14ac:dyDescent="0.25">
      <c r="A5" s="250"/>
      <c r="B5" s="32">
        <v>0.45833333333333331</v>
      </c>
      <c r="C5" s="42"/>
      <c r="D5" s="33" t="str">
        <f>IF(ISBLANK(C5)," ",VLOOKUP($C5,TÜMOKUL!A$1:H$100,2,0))</f>
        <v xml:space="preserve"> </v>
      </c>
      <c r="E5" s="33" t="str">
        <f>IF(ISBLANK(C5)," ",VLOOKUP($C5,TÜMOKUL!A$1:H$100,7,0))</f>
        <v xml:space="preserve"> </v>
      </c>
      <c r="F5" s="33"/>
      <c r="G5" s="253"/>
      <c r="H5" s="32">
        <v>0.45833333333333331</v>
      </c>
      <c r="I5" s="42"/>
      <c r="J5" s="33" t="str">
        <f>IF(ISBLANK(I5)," ",VLOOKUP($I5,TÜMOKUL!A$1:H$100,2,0))</f>
        <v xml:space="preserve"> </v>
      </c>
      <c r="K5" s="168" t="str">
        <f>IF(ISBLANK(I5)," ",VLOOKUP($I5,TÜMOKUL!A$1:H$100,7,0))</f>
        <v xml:space="preserve"> </v>
      </c>
      <c r="L5" s="34"/>
    </row>
    <row r="6" spans="1:12" s="31" customFormat="1" ht="11.1" customHeight="1" x14ac:dyDescent="0.25">
      <c r="A6" s="250"/>
      <c r="B6" s="32">
        <v>0.5</v>
      </c>
      <c r="C6" s="108"/>
      <c r="D6" s="119" t="str">
        <f>IF(ISBLANK(C6)," ",VLOOKUP($C6,TÜMOKUL!A$1:H$100,2,0))</f>
        <v xml:space="preserve"> </v>
      </c>
      <c r="E6" s="119" t="str">
        <f>IF(ISBLANK(C6)," ",VLOOKUP($C6,TÜMOKUL!A$1:H$100,7,0))</f>
        <v xml:space="preserve"> </v>
      </c>
      <c r="F6" s="119"/>
      <c r="G6" s="253"/>
      <c r="H6" s="32">
        <v>0.5</v>
      </c>
      <c r="I6" s="121"/>
      <c r="J6" s="119" t="str">
        <f>IF(ISBLANK(I6)," ",VLOOKUP($I6,TÜMOKUL!A$1:H$100,2,0))</f>
        <v xml:space="preserve"> </v>
      </c>
      <c r="K6" s="181" t="str">
        <f>IF(ISBLANK(I6)," ",VLOOKUP($I6,TÜMOKUL!A$1:H$100,7,0))</f>
        <v xml:space="preserve"> </v>
      </c>
      <c r="L6" s="34"/>
    </row>
    <row r="7" spans="1:12" s="31" customFormat="1" ht="11.1" customHeight="1" x14ac:dyDescent="0.25">
      <c r="A7" s="250"/>
      <c r="B7" s="32">
        <v>0.54166666666666663</v>
      </c>
      <c r="C7" s="42"/>
      <c r="D7" s="33" t="str">
        <f>IF(ISBLANK(C7)," ",VLOOKUP($C7,TÜMOKUL!A$1:H$100,2,0))</f>
        <v xml:space="preserve"> </v>
      </c>
      <c r="E7" s="33" t="str">
        <f>IF(ISBLANK(C7)," ",VLOOKUP($C7,TÜMOKUL!A$1:H$100,7,0))</f>
        <v xml:space="preserve"> </v>
      </c>
      <c r="F7" s="33"/>
      <c r="G7" s="253"/>
      <c r="H7" s="32">
        <v>0.54166666666666663</v>
      </c>
      <c r="I7" s="42" t="s">
        <v>237</v>
      </c>
      <c r="J7" s="33" t="str">
        <f>IF(ISBLANK(I7)," ",VLOOKUP($I7,TÜMOKUL!A$1:H$100,2,0))</f>
        <v>Sunucu İşletim Sistemi</v>
      </c>
      <c r="K7" s="168" t="str">
        <f>IF(ISBLANK(I7)," ",VLOOKUP($I7,TÜMOKUL!A$1:H$100,7,0))</f>
        <v>Öğr. Gör. T. Cansu TOPALLI</v>
      </c>
      <c r="L7" s="34" t="s">
        <v>88</v>
      </c>
    </row>
    <row r="8" spans="1:12" s="31" customFormat="1" ht="11.1" customHeight="1" x14ac:dyDescent="0.25">
      <c r="A8" s="250"/>
      <c r="B8" s="32">
        <v>0.58333333333333337</v>
      </c>
      <c r="C8" s="42"/>
      <c r="D8" s="33" t="str">
        <f>IF(ISBLANK(C8)," ",VLOOKUP($C8,TÜMOKUL!A$1:H$100,2,0))</f>
        <v xml:space="preserve"> </v>
      </c>
      <c r="E8" s="33" t="str">
        <f>IF(ISBLANK(C8)," ",VLOOKUP($C8,TÜMOKUL!A$1:H$100,7,0))</f>
        <v xml:space="preserve"> </v>
      </c>
      <c r="F8" s="33"/>
      <c r="G8" s="253"/>
      <c r="H8" s="32">
        <v>0.58333333333333337</v>
      </c>
      <c r="I8" s="42" t="s">
        <v>237</v>
      </c>
      <c r="J8" s="33" t="str">
        <f>IF(ISBLANK(I8)," ",VLOOKUP($I8,TÜMOKUL!A$1:H$100,2,0))</f>
        <v>Sunucu İşletim Sistemi</v>
      </c>
      <c r="K8" s="168" t="str">
        <f>IF(ISBLANK(I8)," ",VLOOKUP($I8,TÜMOKUL!A$1:H$100,7,0))</f>
        <v>Öğr. Gör. T. Cansu TOPALLI</v>
      </c>
      <c r="L8" s="34" t="s">
        <v>88</v>
      </c>
    </row>
    <row r="9" spans="1:12" s="31" customFormat="1" ht="11.1" customHeight="1" x14ac:dyDescent="0.25">
      <c r="A9" s="250"/>
      <c r="B9" s="32">
        <v>0.625</v>
      </c>
      <c r="C9" s="42"/>
      <c r="D9" s="33" t="str">
        <f>IF(ISBLANK(C9)," ",VLOOKUP($C9,TÜMOKUL!A$1:H$100,2,0))</f>
        <v xml:space="preserve"> </v>
      </c>
      <c r="E9" s="33" t="str">
        <f>IF(ISBLANK(C9)," ",VLOOKUP($C9,TÜMOKUL!A$1:H$100,7,0))</f>
        <v xml:space="preserve"> </v>
      </c>
      <c r="F9" s="33"/>
      <c r="G9" s="253"/>
      <c r="H9" s="32">
        <v>0.625</v>
      </c>
      <c r="I9" s="42" t="s">
        <v>237</v>
      </c>
      <c r="J9" s="33" t="str">
        <f>IF(ISBLANK(I9)," ",VLOOKUP($I9,TÜMOKUL!A$1:H$100,2,0))</f>
        <v>Sunucu İşletim Sistemi</v>
      </c>
      <c r="K9" s="168" t="str">
        <f>IF(ISBLANK(I9)," ",VLOOKUP($I9,TÜMOKUL!A$1:H$100,7,0))</f>
        <v>Öğr. Gör. T. Cansu TOPALLI</v>
      </c>
      <c r="L9" s="34" t="s">
        <v>88</v>
      </c>
    </row>
    <row r="10" spans="1:12" s="31" customFormat="1" ht="11.1" customHeight="1" thickBot="1" x14ac:dyDescent="0.3">
      <c r="A10" s="251"/>
      <c r="B10" s="35">
        <v>0.66666666666666663</v>
      </c>
      <c r="C10" s="43"/>
      <c r="D10" s="36" t="str">
        <f>IF(ISBLANK(C10)," ",VLOOKUP($C10,TÜMOKUL!A$1:H$100,2,0))</f>
        <v xml:space="preserve"> </v>
      </c>
      <c r="E10" s="36" t="str">
        <f>IF(ISBLANK(C10)," ",VLOOKUP($C10,TÜMOKUL!A$1:H$100,7,0))</f>
        <v xml:space="preserve"> </v>
      </c>
      <c r="F10" s="36"/>
      <c r="G10" s="254"/>
      <c r="H10" s="35">
        <v>0.66666666666666663</v>
      </c>
      <c r="I10" s="43" t="s">
        <v>237</v>
      </c>
      <c r="J10" s="36" t="str">
        <f>IF(ISBLANK(I10)," ",VLOOKUP($I10,TÜMOKUL!A$1:H$100,2,0))</f>
        <v>Sunucu İşletim Sistemi</v>
      </c>
      <c r="K10" s="170" t="str">
        <f>IF(ISBLANK(I10)," ",VLOOKUP($I10,TÜMOKUL!A$1:H$100,7,0))</f>
        <v>Öğr. Gör. T. Cansu TOPALLI</v>
      </c>
      <c r="L10" s="37" t="s">
        <v>88</v>
      </c>
    </row>
    <row r="11" spans="1:12" s="31" customFormat="1" ht="11.1" customHeight="1" x14ac:dyDescent="0.25">
      <c r="A11" s="249" t="s">
        <v>18</v>
      </c>
      <c r="B11" s="28">
        <v>0.375</v>
      </c>
      <c r="C11" s="41" t="s">
        <v>228</v>
      </c>
      <c r="D11" s="29" t="str">
        <f>IF(ISBLANK(C11)," ",VLOOKUP($C11,TÜMOKUL!A$1:H$100,2,0))</f>
        <v>Web Editörü</v>
      </c>
      <c r="E11" s="29" t="str">
        <f>IF(ISBLANK(C11)," ",VLOOKUP($C11,TÜMOKUL!A$1:H$100,7,0))</f>
        <v>Öğr. Gör. Aslı TOSYALI KARADAĞ</v>
      </c>
      <c r="F11" s="29" t="s">
        <v>72</v>
      </c>
      <c r="G11" s="252" t="s">
        <v>18</v>
      </c>
      <c r="H11" s="28">
        <v>0.375</v>
      </c>
      <c r="I11" s="110" t="s">
        <v>234</v>
      </c>
      <c r="J11" s="29" t="str">
        <f>IF(ISBLANK(I11)," ",VLOOKUP($I11,TÜMOKUL!A$1:H$100,2,0))</f>
        <v xml:space="preserve">Nesne Tabanlı Programlama-II </v>
      </c>
      <c r="K11" s="167" t="str">
        <f>IF(ISBLANK(I11)," ",VLOOKUP($I11,TÜMOKUL!A$1:H$100,7,0))</f>
        <v>Öğr. Gör. Hakan Can ALTUNAY</v>
      </c>
      <c r="L11" s="30" t="s">
        <v>78</v>
      </c>
    </row>
    <row r="12" spans="1:12" s="31" customFormat="1" ht="11.1" customHeight="1" x14ac:dyDescent="0.25">
      <c r="A12" s="250"/>
      <c r="B12" s="32">
        <v>0.41666666666666669</v>
      </c>
      <c r="C12" s="42" t="s">
        <v>228</v>
      </c>
      <c r="D12" s="33" t="str">
        <f>IF(ISBLANK(C12)," ",VLOOKUP($C12,TÜMOKUL!A$1:H$100,2,0))</f>
        <v>Web Editörü</v>
      </c>
      <c r="E12" s="33" t="str">
        <f>IF(ISBLANK(C12)," ",VLOOKUP($C12,TÜMOKUL!A$1:H$100,7,0))</f>
        <v>Öğr. Gör. Aslı TOSYALI KARADAĞ</v>
      </c>
      <c r="F12" s="33" t="s">
        <v>72</v>
      </c>
      <c r="G12" s="253"/>
      <c r="H12" s="32">
        <v>0.41666666666666669</v>
      </c>
      <c r="I12" s="42" t="s">
        <v>234</v>
      </c>
      <c r="J12" s="33" t="str">
        <f>IF(ISBLANK(I12)," ",VLOOKUP($I12,TÜMOKUL!A$1:H$100,2,0))</f>
        <v xml:space="preserve">Nesne Tabanlı Programlama-II </v>
      </c>
      <c r="K12" s="168" t="str">
        <f>IF(ISBLANK(I12)," ",VLOOKUP($I12,TÜMOKUL!A$1:H$100,7,0))</f>
        <v>Öğr. Gör. Hakan Can ALTUNAY</v>
      </c>
      <c r="L12" s="34" t="s">
        <v>78</v>
      </c>
    </row>
    <row r="13" spans="1:12" s="31" customFormat="1" ht="11.1" customHeight="1" x14ac:dyDescent="0.25">
      <c r="A13" s="250"/>
      <c r="B13" s="32">
        <v>0.45833333333333331</v>
      </c>
      <c r="C13" s="42" t="s">
        <v>228</v>
      </c>
      <c r="D13" s="33" t="str">
        <f>IF(ISBLANK(C13)," ",VLOOKUP($C13,TÜMOKUL!A$1:H$100,2,0))</f>
        <v>Web Editörü</v>
      </c>
      <c r="E13" s="33" t="str">
        <f>IF(ISBLANK(C13)," ",VLOOKUP($C13,TÜMOKUL!A$1:H$100,7,0))</f>
        <v>Öğr. Gör. Aslı TOSYALI KARADAĞ</v>
      </c>
      <c r="F13" s="33" t="s">
        <v>72</v>
      </c>
      <c r="G13" s="253"/>
      <c r="H13" s="32">
        <v>0.45833333333333331</v>
      </c>
      <c r="I13" s="42" t="s">
        <v>234</v>
      </c>
      <c r="J13" s="33" t="str">
        <f>IF(ISBLANK(I13)," ",VLOOKUP($I13,TÜMOKUL!A$1:H$100,2,0))</f>
        <v xml:space="preserve">Nesne Tabanlı Programlama-II </v>
      </c>
      <c r="K13" s="168" t="str">
        <f>IF(ISBLANK(I13)," ",VLOOKUP($I13,TÜMOKUL!A$1:H$100,7,0))</f>
        <v>Öğr. Gör. Hakan Can ALTUNAY</v>
      </c>
      <c r="L13" s="34" t="s">
        <v>78</v>
      </c>
    </row>
    <row r="14" spans="1:12" s="31" customFormat="1" ht="11.1" customHeight="1" x14ac:dyDescent="0.25">
      <c r="A14" s="250"/>
      <c r="B14" s="120">
        <v>0.5</v>
      </c>
      <c r="C14" s="121"/>
      <c r="D14" s="119" t="str">
        <f>IF(ISBLANK(C14)," ",VLOOKUP($C14,TÜMOKUL!A$1:H$100,2,0))</f>
        <v xml:space="preserve"> </v>
      </c>
      <c r="E14" s="119" t="str">
        <f>IF(ISBLANK(C14)," ",VLOOKUP($C14,TÜMOKUL!A$1:H$100,7,0))</f>
        <v xml:space="preserve"> </v>
      </c>
      <c r="F14" s="119"/>
      <c r="G14" s="253"/>
      <c r="H14" s="32">
        <v>0.5</v>
      </c>
      <c r="I14" s="118" t="s">
        <v>234</v>
      </c>
      <c r="J14" s="119" t="str">
        <f>IF(ISBLANK(I14)," ",VLOOKUP($I14,TÜMOKUL!A$1:H$100,2,0))</f>
        <v xml:space="preserve">Nesne Tabanlı Programlama-II </v>
      </c>
      <c r="K14" s="181" t="str">
        <f>IF(ISBLANK(I14)," ",VLOOKUP($I14,TÜMOKUL!A$1:H$100,7,0))</f>
        <v>Öğr. Gör. Hakan Can ALTUNAY</v>
      </c>
      <c r="L14" s="34" t="s">
        <v>78</v>
      </c>
    </row>
    <row r="15" spans="1:12" s="31" customFormat="1" ht="11.1" customHeight="1" x14ac:dyDescent="0.25">
      <c r="A15" s="250"/>
      <c r="B15" s="32">
        <v>0.54166666666666663</v>
      </c>
      <c r="C15" s="42" t="s">
        <v>220</v>
      </c>
      <c r="D15" s="33" t="str">
        <f>IF(ISBLANK(C15)," ",VLOOKUP($C15,TÜMOKUL!A$1:H$100,2,0))</f>
        <v>Mesleki Matematik</v>
      </c>
      <c r="E15" s="33" t="str">
        <f>IF(ISBLANK(C15)," ",VLOOKUP($C15,TÜMOKUL!A$1:H$100,7,0))</f>
        <v>Dr. Öğr. Üyesi Evren ERGÜN</v>
      </c>
      <c r="F15" s="33" t="s">
        <v>78</v>
      </c>
      <c r="G15" s="253"/>
      <c r="H15" s="32">
        <v>0.54166666666666663</v>
      </c>
      <c r="I15" s="42"/>
      <c r="J15" s="33" t="str">
        <f>IF(ISBLANK(I15)," ",VLOOKUP($I15,TÜMOKUL!A$1:H$100,2,0))</f>
        <v xml:space="preserve"> </v>
      </c>
      <c r="K15" s="181" t="str">
        <f>IF(ISBLANK(I15)," ",VLOOKUP($I15,TÜMOKUL!A$1:H$100,7,0))</f>
        <v xml:space="preserve"> </v>
      </c>
      <c r="L15" s="34"/>
    </row>
    <row r="16" spans="1:12" s="31" customFormat="1" ht="11.1" customHeight="1" x14ac:dyDescent="0.25">
      <c r="A16" s="250"/>
      <c r="B16" s="32">
        <v>0.58333333333333337</v>
      </c>
      <c r="C16" s="42" t="s">
        <v>220</v>
      </c>
      <c r="D16" s="33" t="str">
        <f>IF(ISBLANK(C16)," ",VLOOKUP($C16,TÜMOKUL!A$1:H$100,2,0))</f>
        <v>Mesleki Matematik</v>
      </c>
      <c r="E16" s="33" t="str">
        <f>IF(ISBLANK(C16)," ",VLOOKUP($C16,TÜMOKUL!A$1:H$100,7,0))</f>
        <v>Dr. Öğr. Üyesi Evren ERGÜN</v>
      </c>
      <c r="F16" s="33" t="s">
        <v>78</v>
      </c>
      <c r="G16" s="253"/>
      <c r="H16" s="32">
        <v>0.58333333333333337</v>
      </c>
      <c r="I16" s="42"/>
      <c r="J16" s="33" t="str">
        <f>IF(ISBLANK(I16)," ",VLOOKUP($I16,TÜMOKUL!A$1:H$100,2,0))</f>
        <v xml:space="preserve"> </v>
      </c>
      <c r="K16" s="181" t="str">
        <f>IF(ISBLANK(I16)," ",VLOOKUP($I16,TÜMOKUL!A$1:H$100,7,0))</f>
        <v xml:space="preserve"> </v>
      </c>
      <c r="L16" s="34"/>
    </row>
    <row r="17" spans="1:12" s="31" customFormat="1" ht="11.1" customHeight="1" x14ac:dyDescent="0.25">
      <c r="A17" s="250"/>
      <c r="B17" s="32">
        <v>0.625</v>
      </c>
      <c r="C17" s="42" t="s">
        <v>220</v>
      </c>
      <c r="D17" s="33" t="str">
        <f>IF(ISBLANK(C17)," ",VLOOKUP($C17,TÜMOKUL!A$1:H$100,2,0))</f>
        <v>Mesleki Matematik</v>
      </c>
      <c r="E17" s="33" t="str">
        <f>IF(ISBLANK(C17)," ",VLOOKUP($C17,TÜMOKUL!A$1:H$100,7,0))</f>
        <v>Dr. Öğr. Üyesi Evren ERGÜN</v>
      </c>
      <c r="F17" s="33" t="s">
        <v>78</v>
      </c>
      <c r="G17" s="253"/>
      <c r="H17" s="32">
        <v>0.625</v>
      </c>
      <c r="I17" s="42"/>
      <c r="J17" s="33" t="str">
        <f>IF(ISBLANK(I17)," ",VLOOKUP($I17,TÜMOKUL!A$1:H$100,2,0))</f>
        <v xml:space="preserve"> </v>
      </c>
      <c r="K17" s="181" t="str">
        <f>IF(ISBLANK(I17)," ",VLOOKUP($I17,TÜMOKUL!A$1:H$100,7,0))</f>
        <v xml:space="preserve"> </v>
      </c>
      <c r="L17" s="34"/>
    </row>
    <row r="18" spans="1:12" s="31" customFormat="1" ht="11.1" customHeight="1" thickBot="1" x14ac:dyDescent="0.3">
      <c r="A18" s="251"/>
      <c r="B18" s="35">
        <v>0.66666666666666663</v>
      </c>
      <c r="C18" s="43"/>
      <c r="D18" s="36" t="str">
        <f>IF(ISBLANK(C18)," ",VLOOKUP($C18,TÜMOKUL!A$1:H$100,2,0))</f>
        <v xml:space="preserve"> </v>
      </c>
      <c r="E18" s="36" t="str">
        <f>IF(ISBLANK(C18)," ",VLOOKUP($C18,TÜMOKUL!A$1:H$100,7,0))</f>
        <v xml:space="preserve"> </v>
      </c>
      <c r="F18" s="36"/>
      <c r="G18" s="254"/>
      <c r="H18" s="35">
        <v>0.66666666666666663</v>
      </c>
      <c r="I18" s="43"/>
      <c r="J18" s="36" t="str">
        <f>IF(ISBLANK(I18)," ",VLOOKUP($I18,TÜMOKUL!A$1:H$100,2,0))</f>
        <v xml:space="preserve"> </v>
      </c>
      <c r="K18" s="181" t="str">
        <f>IF(ISBLANK(I18)," ",VLOOKUP($I18,TÜMOKUL!A$1:H$100,7,0))</f>
        <v xml:space="preserve"> </v>
      </c>
      <c r="L18" s="37"/>
    </row>
    <row r="19" spans="1:12" s="31" customFormat="1" ht="11.1" customHeight="1" x14ac:dyDescent="0.25">
      <c r="A19" s="249" t="s">
        <v>19</v>
      </c>
      <c r="B19" s="28">
        <v>0.375</v>
      </c>
      <c r="C19" s="110"/>
      <c r="D19" s="29" t="str">
        <f>IF(ISBLANK(C19)," ",VLOOKUP($C19,TÜMOKUL!A$1:H$100,2,0))</f>
        <v xml:space="preserve"> </v>
      </c>
      <c r="E19" s="29" t="str">
        <f>IF(ISBLANK(C19)," ",VLOOKUP($C19,TÜMOKUL!A$1:H$100,7,0))</f>
        <v xml:space="preserve"> </v>
      </c>
      <c r="F19" s="29"/>
      <c r="G19" s="252" t="s">
        <v>19</v>
      </c>
      <c r="H19" s="28">
        <v>0.375</v>
      </c>
      <c r="I19" s="41"/>
      <c r="J19" s="29" t="str">
        <f>IF(ISBLANK(I19)," ",VLOOKUP($I19,TÜMOKUL!A$1:H$100,2,0))</f>
        <v xml:space="preserve"> </v>
      </c>
      <c r="K19" s="167"/>
      <c r="L19" s="30"/>
    </row>
    <row r="20" spans="1:12" s="31" customFormat="1" ht="11.1" customHeight="1" x14ac:dyDescent="0.2">
      <c r="A20" s="250"/>
      <c r="B20" s="32">
        <v>0.41666666666666669</v>
      </c>
      <c r="C20" s="42" t="s">
        <v>225</v>
      </c>
      <c r="D20" s="33" t="str">
        <f>IF(ISBLANK(C20)," ",VLOOKUP($C20,TÜMOKUL!A$1:H$100,2,0))</f>
        <v>Bilgisayar Donanımı</v>
      </c>
      <c r="E20" s="33" t="str">
        <f>IF(ISBLANK(C20)," ",VLOOKUP($C20,TÜMOKUL!A$1:H$100,7,0))</f>
        <v>Öğr. Gör. Serkan VARAN</v>
      </c>
      <c r="F20" s="33" t="s">
        <v>78</v>
      </c>
      <c r="G20" s="253"/>
      <c r="H20" s="32">
        <v>0.41666666666666669</v>
      </c>
      <c r="I20" s="42"/>
      <c r="J20" s="33" t="str">
        <f>IF(ISBLANK(I20)," ",VLOOKUP($I20,TÜMOKUL!A$1:H$100,2,0))</f>
        <v xml:space="preserve"> </v>
      </c>
      <c r="K20" s="140"/>
      <c r="L20" s="34"/>
    </row>
    <row r="21" spans="1:12" s="31" customFormat="1" ht="11.1" customHeight="1" x14ac:dyDescent="0.2">
      <c r="A21" s="250"/>
      <c r="B21" s="32">
        <v>0.45833333333333331</v>
      </c>
      <c r="C21" s="108" t="s">
        <v>225</v>
      </c>
      <c r="D21" s="33" t="str">
        <f>IF(ISBLANK(C21)," ",VLOOKUP($C21,TÜMOKUL!A$1:H$100,2,0))</f>
        <v>Bilgisayar Donanımı</v>
      </c>
      <c r="E21" s="33" t="str">
        <f>IF(ISBLANK(C21)," ",VLOOKUP($C21,TÜMOKUL!A$1:H$100,7,0))</f>
        <v>Öğr. Gör. Serkan VARAN</v>
      </c>
      <c r="F21" s="33" t="s">
        <v>78</v>
      </c>
      <c r="G21" s="253"/>
      <c r="H21" s="32">
        <v>0.45833333333333331</v>
      </c>
      <c r="I21" s="42"/>
      <c r="J21" s="33" t="str">
        <f>IF(ISBLANK(I21)," ",VLOOKUP($I21,TÜMOKUL!A$1:H$100,2,0))</f>
        <v xml:space="preserve"> </v>
      </c>
      <c r="K21" s="140"/>
      <c r="L21" s="34"/>
    </row>
    <row r="22" spans="1:12" s="31" customFormat="1" ht="11.1" customHeight="1" x14ac:dyDescent="0.2">
      <c r="A22" s="250"/>
      <c r="B22" s="32">
        <v>0.5</v>
      </c>
      <c r="C22" s="178"/>
      <c r="D22" s="179" t="str">
        <f>IF(ISBLANK(C22)," ",VLOOKUP($C22,TÜMOKUL!A$1:H$100,2,0))</f>
        <v xml:space="preserve"> </v>
      </c>
      <c r="E22" s="179" t="str">
        <f>IF(ISBLANK(C22)," ",VLOOKUP($C22,TÜMOKUL!A$1:H$100,7,0))</f>
        <v xml:space="preserve"> </v>
      </c>
      <c r="F22" s="179"/>
      <c r="G22" s="253"/>
      <c r="H22" s="32">
        <v>0.5</v>
      </c>
      <c r="I22" s="108"/>
      <c r="J22" s="119" t="str">
        <f>IF(ISBLANK(I22)," ",VLOOKUP($I22,TÜMOKUL!A$1:H$100,2,0))</f>
        <v xml:space="preserve"> </v>
      </c>
      <c r="K22" s="140"/>
      <c r="L22" s="34"/>
    </row>
    <row r="23" spans="1:12" s="31" customFormat="1" ht="11.1" customHeight="1" x14ac:dyDescent="0.25">
      <c r="A23" s="250"/>
      <c r="B23" s="32">
        <v>0.54166666666666663</v>
      </c>
      <c r="C23" s="42" t="s">
        <v>223</v>
      </c>
      <c r="D23" s="33" t="str">
        <f>IF(ISBLANK(C23)," ",VLOOKUP($C23,TÜMOKUL!A$1:H$100,2,0))</f>
        <v>Yazılım Mimarileri</v>
      </c>
      <c r="E23" s="33" t="str">
        <f>IF(ISBLANK(C23)," ",VLOOKUP($C23,TÜMOKUL!A$1:H$100,7,0))</f>
        <v>Öğr. Gör. T. Cansu TOPALLI</v>
      </c>
      <c r="F23" s="33" t="s">
        <v>88</v>
      </c>
      <c r="G23" s="253"/>
      <c r="H23" s="32">
        <v>0.54166666666666663</v>
      </c>
      <c r="I23" s="42" t="s">
        <v>235</v>
      </c>
      <c r="J23" s="33" t="str">
        <f>IF(ISBLANK(I23)," ",VLOOKUP($I23,TÜMOKUL!A$1:H$100,2,0))</f>
        <v>Sistem Analizi ve Tasarımı</v>
      </c>
      <c r="K23" s="168" t="str">
        <f>IF(ISBLANK(I23)," ",VLOOKUP($I23,TÜMOKUL!A$1:H$100,7,0))</f>
        <v>Öğr. Gör. Serkan VARAN</v>
      </c>
      <c r="L23" s="34" t="s">
        <v>78</v>
      </c>
    </row>
    <row r="24" spans="1:12" s="31" customFormat="1" ht="11.1" customHeight="1" x14ac:dyDescent="0.25">
      <c r="A24" s="250"/>
      <c r="B24" s="32">
        <v>0.58333333333333337</v>
      </c>
      <c r="C24" s="42" t="s">
        <v>223</v>
      </c>
      <c r="D24" s="33" t="str">
        <f>IF(ISBLANK(C24)," ",VLOOKUP($C24,TÜMOKUL!A$1:H$100,2,0))</f>
        <v>Yazılım Mimarileri</v>
      </c>
      <c r="E24" s="33" t="str">
        <f>IF(ISBLANK(C24)," ",VLOOKUP($C24,TÜMOKUL!A$1:H$100,7,0))</f>
        <v>Öğr. Gör. T. Cansu TOPALLI</v>
      </c>
      <c r="F24" s="33" t="s">
        <v>88</v>
      </c>
      <c r="G24" s="253"/>
      <c r="H24" s="32">
        <v>0.58333333333333337</v>
      </c>
      <c r="I24" s="42" t="s">
        <v>235</v>
      </c>
      <c r="J24" s="33" t="str">
        <f>IF(ISBLANK(I24)," ",VLOOKUP($I24,TÜMOKUL!A$1:H$100,2,0))</f>
        <v>Sistem Analizi ve Tasarımı</v>
      </c>
      <c r="K24" s="168" t="str">
        <f>IF(ISBLANK(I24)," ",VLOOKUP($I24,TÜMOKUL!A$1:H$100,7,0))</f>
        <v>Öğr. Gör. Serkan VARAN</v>
      </c>
      <c r="L24" s="34" t="s">
        <v>78</v>
      </c>
    </row>
    <row r="25" spans="1:12" s="31" customFormat="1" ht="11.1" customHeight="1" x14ac:dyDescent="0.25">
      <c r="A25" s="250"/>
      <c r="B25" s="32">
        <v>0.625</v>
      </c>
      <c r="C25" s="42"/>
      <c r="D25" s="33" t="str">
        <f>IF(ISBLANK(C25)," ",VLOOKUP($C25,TÜMOKUL!A$1:H$100,2,0))</f>
        <v xml:space="preserve"> </v>
      </c>
      <c r="E25" s="33" t="str">
        <f>IF(ISBLANK(C25)," ",VLOOKUP($C25,TÜMOKUL!A$1:H$100,7,0))</f>
        <v xml:space="preserve"> </v>
      </c>
      <c r="F25" s="33"/>
      <c r="G25" s="253"/>
      <c r="H25" s="32">
        <v>0.625</v>
      </c>
      <c r="I25" s="42" t="s">
        <v>235</v>
      </c>
      <c r="J25" s="33" t="str">
        <f>IF(ISBLANK(I25)," ",VLOOKUP($I25,TÜMOKUL!A$1:H$100,2,0))</f>
        <v>Sistem Analizi ve Tasarımı</v>
      </c>
      <c r="K25" s="168" t="str">
        <f>IF(ISBLANK(I25)," ",VLOOKUP($I25,TÜMOKUL!A$1:H$100,7,0))</f>
        <v>Öğr. Gör. Serkan VARAN</v>
      </c>
      <c r="L25" s="34" t="s">
        <v>78</v>
      </c>
    </row>
    <row r="26" spans="1:12" s="31" customFormat="1" ht="11.1" customHeight="1" thickBot="1" x14ac:dyDescent="0.3">
      <c r="A26" s="251"/>
      <c r="B26" s="35">
        <v>0.66666666666666663</v>
      </c>
      <c r="C26" s="43"/>
      <c r="D26" s="36" t="str">
        <f>IF(ISBLANK(C26)," ",VLOOKUP($C26,TÜMOKUL!A$1:H$100,2,0))</f>
        <v xml:space="preserve"> </v>
      </c>
      <c r="E26" s="36" t="str">
        <f>IF(ISBLANK(C26)," ",VLOOKUP($C26,TÜMOKUL!A$1:H$100,7,0))</f>
        <v xml:space="preserve"> </v>
      </c>
      <c r="F26" s="36"/>
      <c r="G26" s="254"/>
      <c r="H26" s="35">
        <v>0.66666666666666663</v>
      </c>
      <c r="I26" s="43" t="s">
        <v>235</v>
      </c>
      <c r="J26" s="36" t="str">
        <f>IF(ISBLANK(I26)," ",VLOOKUP($I26,TÜMOKUL!A$1:H$100,2,0))</f>
        <v>Sistem Analizi ve Tasarımı</v>
      </c>
      <c r="K26" s="170" t="str">
        <f>IF(ISBLANK(I26)," ",VLOOKUP($I26,TÜMOKUL!A$1:H$100,7,0))</f>
        <v>Öğr. Gör. Serkan VARAN</v>
      </c>
      <c r="L26" s="37" t="s">
        <v>78</v>
      </c>
    </row>
    <row r="27" spans="1:12" s="31" customFormat="1" ht="11.1" customHeight="1" x14ac:dyDescent="0.25">
      <c r="A27" s="249" t="s">
        <v>20</v>
      </c>
      <c r="B27" s="28">
        <v>0.375</v>
      </c>
      <c r="C27" s="110"/>
      <c r="D27" s="29" t="str">
        <f>IF(ISBLANK(C27)," ",VLOOKUP($C27,TÜMOKUL!A$1:H$100,2,0))</f>
        <v xml:space="preserve"> </v>
      </c>
      <c r="E27" s="29" t="str">
        <f>IF(ISBLANK(C27)," ",VLOOKUP($C27,TÜMOKUL!A$1:H$100,7,0))</f>
        <v xml:space="preserve"> </v>
      </c>
      <c r="F27" s="29"/>
      <c r="G27" s="252" t="s">
        <v>20</v>
      </c>
      <c r="H27" s="28">
        <v>0.375</v>
      </c>
      <c r="I27" s="41" t="s">
        <v>232</v>
      </c>
      <c r="J27" s="29" t="str">
        <f>IF(ISBLANK(I27)," ",VLOOKUP($I27,TÜMOKUL!A$1:H$100,2,0))</f>
        <v>İnternet Programcılığı-II</v>
      </c>
      <c r="K27" s="167" t="str">
        <f>IF(ISBLANK(I27)," ",VLOOKUP($I27,TÜMOKUL!A$1:H$100,7,0))</f>
        <v>Öğr. Gör. N. YÖNDEMİR ÇALIŞKAN</v>
      </c>
      <c r="L27" s="30" t="s">
        <v>88</v>
      </c>
    </row>
    <row r="28" spans="1:12" s="31" customFormat="1" ht="11.1" customHeight="1" x14ac:dyDescent="0.25">
      <c r="A28" s="250"/>
      <c r="B28" s="32">
        <v>0.41666666666666669</v>
      </c>
      <c r="C28" s="42"/>
      <c r="D28" s="33" t="str">
        <f>IF(ISBLANK(C28)," ",VLOOKUP($C28,TÜMOKUL!A$1:H$100,2,0))</f>
        <v xml:space="preserve"> </v>
      </c>
      <c r="E28" s="33" t="str">
        <f>IF(ISBLANK(C28)," ",VLOOKUP($C28,TÜMOKUL!A$1:H$100,7,0))</f>
        <v xml:space="preserve"> </v>
      </c>
      <c r="F28" s="33"/>
      <c r="G28" s="253"/>
      <c r="H28" s="32">
        <v>0.41666666666666669</v>
      </c>
      <c r="I28" s="42" t="s">
        <v>232</v>
      </c>
      <c r="J28" s="33" t="str">
        <f>IF(ISBLANK(I28)," ",VLOOKUP($I28,TÜMOKUL!A$1:H$100,2,0))</f>
        <v>İnternet Programcılığı-II</v>
      </c>
      <c r="K28" s="168" t="str">
        <f>IF(ISBLANK(I28)," ",VLOOKUP($I28,TÜMOKUL!A$1:H$100,7,0))</f>
        <v>Öğr. Gör. N. YÖNDEMİR ÇALIŞKAN</v>
      </c>
      <c r="L28" s="34" t="s">
        <v>88</v>
      </c>
    </row>
    <row r="29" spans="1:12" s="31" customFormat="1" ht="11.1" customHeight="1" x14ac:dyDescent="0.25">
      <c r="A29" s="250"/>
      <c r="B29" s="32">
        <v>0.45833333333333331</v>
      </c>
      <c r="C29" s="108"/>
      <c r="D29" s="33" t="str">
        <f>IF(ISBLANK(C29)," ",VLOOKUP($C29,TÜMOKUL!A$1:H$100,2,0))</f>
        <v xml:space="preserve"> </v>
      </c>
      <c r="E29" s="33" t="str">
        <f>IF(ISBLANK(C29)," ",VLOOKUP($C29,TÜMOKUL!A$1:H$100,7,0))</f>
        <v xml:space="preserve"> </v>
      </c>
      <c r="F29" s="33"/>
      <c r="G29" s="253"/>
      <c r="H29" s="32">
        <v>0.45833333333333331</v>
      </c>
      <c r="I29" s="42" t="s">
        <v>232</v>
      </c>
      <c r="J29" s="33" t="str">
        <f>IF(ISBLANK(I29)," ",VLOOKUP($I29,TÜMOKUL!A$1:H$100,2,0))</f>
        <v>İnternet Programcılığı-II</v>
      </c>
      <c r="K29" s="168" t="str">
        <f>IF(ISBLANK(I29)," ",VLOOKUP($I29,TÜMOKUL!A$1:H$100,7,0))</f>
        <v>Öğr. Gör. N. YÖNDEMİR ÇALIŞKAN</v>
      </c>
      <c r="L29" s="34" t="s">
        <v>88</v>
      </c>
    </row>
    <row r="30" spans="1:12" s="31" customFormat="1" ht="11.1" customHeight="1" x14ac:dyDescent="0.25">
      <c r="A30" s="250"/>
      <c r="B30" s="32">
        <v>0.5</v>
      </c>
      <c r="C30" s="115"/>
      <c r="D30" s="116" t="str">
        <f>IF(ISBLANK(C30)," ",VLOOKUP($C30,TÜMOKUL!A$1:H$100,2,0))</f>
        <v xml:space="preserve"> </v>
      </c>
      <c r="E30" s="116" t="str">
        <f>IF(ISBLANK(C30)," ",VLOOKUP($C30,TÜMOKUL!A$1:H$100,7,0))</f>
        <v xml:space="preserve"> </v>
      </c>
      <c r="F30" s="116"/>
      <c r="G30" s="253"/>
      <c r="H30" s="114">
        <v>0.5</v>
      </c>
      <c r="I30" s="115" t="s">
        <v>232</v>
      </c>
      <c r="J30" s="116" t="str">
        <f>IF(ISBLANK(I30)," ",VLOOKUP($I30,TÜMOKUL!A$1:H$100,2,0))</f>
        <v>İnternet Programcılığı-II</v>
      </c>
      <c r="K30" s="177" t="str">
        <f>IF(ISBLANK(I30)," ",VLOOKUP($I30,TÜMOKUL!A$1:H$100,7,0))</f>
        <v>Öğr. Gör. N. YÖNDEMİR ÇALIŞKAN</v>
      </c>
      <c r="L30" s="34" t="s">
        <v>88</v>
      </c>
    </row>
    <row r="31" spans="1:12" s="31" customFormat="1" ht="11.1" customHeight="1" x14ac:dyDescent="0.25">
      <c r="A31" s="250"/>
      <c r="B31" s="32">
        <v>0.54166666666666663</v>
      </c>
      <c r="C31" s="42" t="s">
        <v>165</v>
      </c>
      <c r="D31" s="33" t="str">
        <f>IF(ISBLANK(C31)," ",VLOOKUP($C31,TÜMOKUL!A$1:H$100,2,0))</f>
        <v>İş Sağlığı ve Güvenliği</v>
      </c>
      <c r="E31" s="33" t="str">
        <f>IF(ISBLANK(C31)," ",VLOOKUP($C31,TÜMOKUL!A$1:H$100,7,0))</f>
        <v>Öğr. Gör. Aslı TOSYALI KARADAĞ</v>
      </c>
      <c r="F31" s="33" t="s">
        <v>78</v>
      </c>
      <c r="G31" s="253"/>
      <c r="H31" s="32">
        <v>0.54166666666666663</v>
      </c>
      <c r="I31" s="42" t="s">
        <v>230</v>
      </c>
      <c r="J31" s="33" t="str">
        <f>IF(ISBLANK(I31)," ",VLOOKUP($I31,TÜMOKUL!A$1:H$100,2,0))</f>
        <v>Görsel Programlama-II</v>
      </c>
      <c r="K31" s="168" t="str">
        <f>IF(ISBLANK(I31)," ",VLOOKUP($I31,TÜMOKUL!A$1:H$100,7,0))</f>
        <v>Öğr. Gör. T. Cansu TOPALLI</v>
      </c>
      <c r="L31" s="34" t="s">
        <v>88</v>
      </c>
    </row>
    <row r="32" spans="1:12" s="31" customFormat="1" ht="11.1" customHeight="1" x14ac:dyDescent="0.25">
      <c r="A32" s="250"/>
      <c r="B32" s="32">
        <v>0.58333333333333337</v>
      </c>
      <c r="C32" s="42" t="s">
        <v>227</v>
      </c>
      <c r="D32" s="33" t="str">
        <f>IF(ISBLANK(C32)," ",VLOOKUP($C32,TÜMOKUL!A$1:H$100,2,0))</f>
        <v>İş Sağlığı ve Güvenliği</v>
      </c>
      <c r="E32" s="33" t="str">
        <f>IF(ISBLANK(C32)," ",VLOOKUP($C32,TÜMOKUL!A$1:H$100,7,0))</f>
        <v>Öğr. Gör. Aslı TOSYALI KARADAĞ</v>
      </c>
      <c r="F32" s="33" t="s">
        <v>78</v>
      </c>
      <c r="G32" s="253"/>
      <c r="H32" s="32">
        <v>0.58333333333333337</v>
      </c>
      <c r="I32" s="42" t="s">
        <v>230</v>
      </c>
      <c r="J32" s="33" t="str">
        <f>IF(ISBLANK(I32)," ",VLOOKUP($I32,TÜMOKUL!A$1:H$100,2,0))</f>
        <v>Görsel Programlama-II</v>
      </c>
      <c r="K32" s="168" t="str">
        <f>IF(ISBLANK(I32)," ",VLOOKUP($I32,TÜMOKUL!A$1:H$100,7,0))</f>
        <v>Öğr. Gör. T. Cansu TOPALLI</v>
      </c>
      <c r="L32" s="34" t="s">
        <v>88</v>
      </c>
    </row>
    <row r="33" spans="1:12" s="31" customFormat="1" ht="11.1" customHeight="1" x14ac:dyDescent="0.25">
      <c r="A33" s="250"/>
      <c r="B33" s="32">
        <v>0.625</v>
      </c>
      <c r="C33" s="42"/>
      <c r="D33" s="33" t="str">
        <f>IF(ISBLANK(C33)," ",VLOOKUP($C33,TÜMOKUL!A$1:H$100,2,0))</f>
        <v xml:space="preserve"> </v>
      </c>
      <c r="E33" s="33" t="str">
        <f>IF(ISBLANK(C33)," ",VLOOKUP($C33,TÜMOKUL!A$1:H$100,7,0))</f>
        <v xml:space="preserve"> </v>
      </c>
      <c r="F33" s="33"/>
      <c r="G33" s="253"/>
      <c r="H33" s="32">
        <v>0.625</v>
      </c>
      <c r="I33" s="42" t="s">
        <v>230</v>
      </c>
      <c r="J33" s="33" t="str">
        <f>IF(ISBLANK(I33)," ",VLOOKUP($I33,TÜMOKUL!A$1:H$100,2,0))</f>
        <v>Görsel Programlama-II</v>
      </c>
      <c r="K33" s="168" t="str">
        <f>IF(ISBLANK(I33)," ",VLOOKUP($I33,TÜMOKUL!A$1:H$100,7,0))</f>
        <v>Öğr. Gör. T. Cansu TOPALLI</v>
      </c>
      <c r="L33" s="34" t="s">
        <v>88</v>
      </c>
    </row>
    <row r="34" spans="1:12" s="31" customFormat="1" ht="11.1" customHeight="1" thickBot="1" x14ac:dyDescent="0.3">
      <c r="A34" s="251"/>
      <c r="B34" s="35">
        <v>0.66666666666666663</v>
      </c>
      <c r="C34" s="43"/>
      <c r="D34" s="36" t="str">
        <f>IF(ISBLANK(C34)," ",VLOOKUP($C34,TÜMOKUL!A$1:H$100,2,0))</f>
        <v xml:space="preserve"> </v>
      </c>
      <c r="E34" s="36" t="str">
        <f>IF(ISBLANK(C34)," ",VLOOKUP($C34,TÜMOKUL!A$1:H$100,7,0))</f>
        <v xml:space="preserve"> </v>
      </c>
      <c r="F34" s="36"/>
      <c r="G34" s="254"/>
      <c r="H34" s="35">
        <v>0.66666666666666663</v>
      </c>
      <c r="I34" s="43" t="s">
        <v>230</v>
      </c>
      <c r="J34" s="36" t="str">
        <f>IF(ISBLANK(I34)," ",VLOOKUP($I34,TÜMOKUL!A$1:H$100,2,0))</f>
        <v>Görsel Programlama-II</v>
      </c>
      <c r="K34" s="170" t="str">
        <f>IF(ISBLANK(I34)," ",VLOOKUP($I34,TÜMOKUL!A$1:H$100,7,0))</f>
        <v>Öğr. Gör. T. Cansu TOPALLI</v>
      </c>
      <c r="L34" s="37" t="s">
        <v>88</v>
      </c>
    </row>
    <row r="35" spans="1:12" s="31" customFormat="1" ht="11.1" customHeight="1" x14ac:dyDescent="0.25">
      <c r="A35" s="249" t="s">
        <v>21</v>
      </c>
      <c r="B35" s="28">
        <v>0.375</v>
      </c>
      <c r="C35" s="41" t="s">
        <v>221</v>
      </c>
      <c r="D35" s="29" t="str">
        <f>IF(ISBLANK(C35)," ",VLOOKUP($C35,TÜMOKUL!A$1:H$100,2,0))</f>
        <v>Veri Tabanı-I</v>
      </c>
      <c r="E35" s="29" t="str">
        <f>IF(ISBLANK(C35)," ",VLOOKUP($C35,TÜMOKUL!A$1:H$100,7,0))</f>
        <v>Öğr. Gör. N. YÖNDEMİR ÇALIŞKAN</v>
      </c>
      <c r="F35" s="29" t="s">
        <v>88</v>
      </c>
      <c r="G35" s="252" t="s">
        <v>21</v>
      </c>
      <c r="H35" s="28">
        <v>0.375</v>
      </c>
      <c r="I35" s="41"/>
      <c r="J35" s="29" t="str">
        <f>IF(ISBLANK(I35)," ",VLOOKUP($I35,TÜMOKUL!A$1:H$100,2,0))</f>
        <v xml:space="preserve"> </v>
      </c>
      <c r="K35" s="167" t="str">
        <f>IF(ISBLANK(I35)," ",VLOOKUP($I35,TÜMOKUL!A$1:H$100,7,0))</f>
        <v xml:space="preserve"> </v>
      </c>
      <c r="L35" s="30"/>
    </row>
    <row r="36" spans="1:12" s="31" customFormat="1" ht="11.1" customHeight="1" x14ac:dyDescent="0.25">
      <c r="A36" s="250"/>
      <c r="B36" s="32">
        <v>0.41666666666666669</v>
      </c>
      <c r="C36" s="42" t="s">
        <v>221</v>
      </c>
      <c r="D36" s="33" t="str">
        <f>IF(ISBLANK(C36)," ",VLOOKUP($C36,TÜMOKUL!A$1:H$100,2,0))</f>
        <v>Veri Tabanı-I</v>
      </c>
      <c r="E36" s="33" t="str">
        <f>IF(ISBLANK(C36)," ",VLOOKUP($C36,TÜMOKUL!A$1:H$100,7,0))</f>
        <v>Öğr. Gör. N. YÖNDEMİR ÇALIŞKAN</v>
      </c>
      <c r="F36" s="33" t="s">
        <v>88</v>
      </c>
      <c r="G36" s="253"/>
      <c r="H36" s="32">
        <v>0.41666666666666669</v>
      </c>
      <c r="I36" s="42"/>
      <c r="J36" s="33" t="str">
        <f>IF(ISBLANK(I36)," ",VLOOKUP($I36,TÜMOKUL!A$1:H$100,2,0))</f>
        <v xml:space="preserve"> </v>
      </c>
      <c r="K36" s="168" t="str">
        <f>IF(ISBLANK(I36)," ",VLOOKUP($I36,TÜMOKUL!A$1:H$100,7,0))</f>
        <v xml:space="preserve"> </v>
      </c>
      <c r="L36" s="34"/>
    </row>
    <row r="37" spans="1:12" s="31" customFormat="1" ht="11.1" customHeight="1" x14ac:dyDescent="0.25">
      <c r="A37" s="250"/>
      <c r="B37" s="32">
        <v>0.45833333333333331</v>
      </c>
      <c r="C37" s="42" t="s">
        <v>221</v>
      </c>
      <c r="D37" s="33" t="str">
        <f>IF(ISBLANK(C37)," ",VLOOKUP($C37,TÜMOKUL!A$1:H$100,2,0))</f>
        <v>Veri Tabanı-I</v>
      </c>
      <c r="E37" s="33" t="str">
        <f>IF(ISBLANK(C37)," ",VLOOKUP($C37,TÜMOKUL!A$1:H$100,7,0))</f>
        <v>Öğr. Gör. N. YÖNDEMİR ÇALIŞKAN</v>
      </c>
      <c r="F37" s="33" t="s">
        <v>88</v>
      </c>
      <c r="G37" s="253"/>
      <c r="H37" s="32">
        <v>0.45833333333333331</v>
      </c>
      <c r="I37" s="42"/>
      <c r="J37" s="33" t="str">
        <f>IF(ISBLANK(I37)," ",VLOOKUP($I37,TÜMOKUL!A$1:H$100,2,0))</f>
        <v xml:space="preserve"> </v>
      </c>
      <c r="K37" s="168" t="str">
        <f>IF(ISBLANK(I37)," ",VLOOKUP($I37,TÜMOKUL!A$1:H$100,7,0))</f>
        <v xml:space="preserve"> </v>
      </c>
      <c r="L37" s="34"/>
    </row>
    <row r="38" spans="1:12" s="31" customFormat="1" ht="11.1" customHeight="1" x14ac:dyDescent="0.25">
      <c r="A38" s="250"/>
      <c r="B38" s="32">
        <v>0.5</v>
      </c>
      <c r="C38" s="115" t="s">
        <v>221</v>
      </c>
      <c r="D38" s="116" t="str">
        <f>IF(ISBLANK(C38)," ",VLOOKUP($C38,TÜMOKUL!A$1:H$100,2,0))</f>
        <v>Veri Tabanı-I</v>
      </c>
      <c r="E38" s="116" t="str">
        <f>IF(ISBLANK(C38)," ",VLOOKUP($C38,TÜMOKUL!A$1:H$100,7,0))</f>
        <v>Öğr. Gör. N. YÖNDEMİR ÇALIŞKAN</v>
      </c>
      <c r="F38" s="116" t="s">
        <v>88</v>
      </c>
      <c r="G38" s="253"/>
      <c r="H38" s="32">
        <v>0.5</v>
      </c>
      <c r="I38" s="115"/>
      <c r="J38" s="116" t="str">
        <f>IF(ISBLANK(I38)," ",VLOOKUP($I38,TÜMOKUL!A$1:H$100,2,0))</f>
        <v xml:space="preserve"> </v>
      </c>
      <c r="K38" s="177" t="str">
        <f>IF(ISBLANK(I38)," ",VLOOKUP($I38,TÜMOKUL!A$1:H$100,7,0))</f>
        <v xml:space="preserve"> </v>
      </c>
      <c r="L38" s="34"/>
    </row>
    <row r="39" spans="1:12" s="31" customFormat="1" ht="11.1" customHeight="1" x14ac:dyDescent="0.25">
      <c r="A39" s="250"/>
      <c r="B39" s="32">
        <v>0.54166666666666663</v>
      </c>
      <c r="C39" s="42"/>
      <c r="D39" s="33" t="str">
        <f>IF(ISBLANK(C39)," ",VLOOKUP($C39,TÜMOKUL!A$1:H$100,2,0))</f>
        <v xml:space="preserve"> </v>
      </c>
      <c r="E39" s="33" t="str">
        <f>IF(ISBLANK(C39)," ",VLOOKUP($C39,TÜMOKUL!A$1:H$100,7,0))</f>
        <v xml:space="preserve"> </v>
      </c>
      <c r="F39" s="33"/>
      <c r="G39" s="253"/>
      <c r="H39" s="32">
        <v>0.54166666666666663</v>
      </c>
      <c r="I39" s="42" t="s">
        <v>239</v>
      </c>
      <c r="J39" s="33" t="str">
        <f>IF(ISBLANK(I39)," ",VLOOKUP($I39,TÜMOKUL!A$1:H$100,2,0))</f>
        <v>Oyun Programlama</v>
      </c>
      <c r="K39" s="168" t="str">
        <f>IF(ISBLANK(I39)," ",VLOOKUP($I39,TÜMOKUL!A$1:H$100,7,0))</f>
        <v>Öğr. Gör. Sema BİLGİLİ</v>
      </c>
      <c r="L39" s="34" t="s">
        <v>75</v>
      </c>
    </row>
    <row r="40" spans="1:12" s="31" customFormat="1" ht="11.1" customHeight="1" x14ac:dyDescent="0.25">
      <c r="A40" s="250"/>
      <c r="B40" s="32">
        <v>0.58333333333333337</v>
      </c>
      <c r="C40" s="42"/>
      <c r="D40" s="33" t="str">
        <f>IF(ISBLANK(C40)," ",VLOOKUP($C40,TÜMOKUL!A$1:H$100,2,0))</f>
        <v xml:space="preserve"> </v>
      </c>
      <c r="E40" s="33" t="str">
        <f>IF(ISBLANK(C40)," ",VLOOKUP($C40,TÜMOKUL!A$1:H$100,7,0))</f>
        <v xml:space="preserve"> </v>
      </c>
      <c r="F40" s="33"/>
      <c r="G40" s="253"/>
      <c r="H40" s="32">
        <v>0.58333333333333337</v>
      </c>
      <c r="I40" s="42" t="s">
        <v>239</v>
      </c>
      <c r="J40" s="33" t="str">
        <f>IF(ISBLANK(I40)," ",VLOOKUP($I40,TÜMOKUL!A$1:H$100,2,0))</f>
        <v>Oyun Programlama</v>
      </c>
      <c r="K40" s="168" t="str">
        <f>IF(ISBLANK(I40)," ",VLOOKUP($I40,TÜMOKUL!A$1:H$100,7,0))</f>
        <v>Öğr. Gör. Sema BİLGİLİ</v>
      </c>
      <c r="L40" s="34" t="s">
        <v>75</v>
      </c>
    </row>
    <row r="41" spans="1:12" s="31" customFormat="1" ht="11.1" customHeight="1" x14ac:dyDescent="0.25">
      <c r="A41" s="250"/>
      <c r="B41" s="32">
        <v>0.625</v>
      </c>
      <c r="C41" s="42"/>
      <c r="D41" s="33" t="str">
        <f>IF(ISBLANK(C41)," ",VLOOKUP($C41,TÜMOKUL!A$1:H$100,2,0))</f>
        <v xml:space="preserve"> </v>
      </c>
      <c r="E41" s="33" t="str">
        <f>IF(ISBLANK(C41)," ",VLOOKUP($C41,TÜMOKUL!A$1:H$100,7,0))</f>
        <v xml:space="preserve"> </v>
      </c>
      <c r="F41" s="33"/>
      <c r="G41" s="253"/>
      <c r="H41" s="32">
        <v>0.625</v>
      </c>
      <c r="I41" s="42" t="s">
        <v>239</v>
      </c>
      <c r="J41" s="33" t="str">
        <f>IF(ISBLANK(I41)," ",VLOOKUP($I41,TÜMOKUL!A$1:H$100,2,0))</f>
        <v>Oyun Programlama</v>
      </c>
      <c r="K41" s="168" t="str">
        <f>IF(ISBLANK(I41)," ",VLOOKUP($I41,TÜMOKUL!A$1:H$100,7,0))</f>
        <v>Öğr. Gör. Sema BİLGİLİ</v>
      </c>
      <c r="L41" s="34" t="s">
        <v>75</v>
      </c>
    </row>
    <row r="42" spans="1:12" s="31" customFormat="1" ht="11.1" customHeight="1" thickBot="1" x14ac:dyDescent="0.3">
      <c r="A42" s="251"/>
      <c r="B42" s="35">
        <v>0.66666666666666663</v>
      </c>
      <c r="C42" s="43"/>
      <c r="D42" s="36" t="str">
        <f>IF(ISBLANK(C42)," ",VLOOKUP($C42,TÜMOKUL!A$1:H$100,2,0))</f>
        <v xml:space="preserve"> </v>
      </c>
      <c r="E42" s="36" t="str">
        <f>IF(ISBLANK(C42)," ",VLOOKUP($C42,TÜMOKUL!A$1:H$100,7,0))</f>
        <v xml:space="preserve"> </v>
      </c>
      <c r="F42" s="36"/>
      <c r="G42" s="254"/>
      <c r="H42" s="35">
        <v>0.66666666666666663</v>
      </c>
      <c r="I42" s="43" t="s">
        <v>239</v>
      </c>
      <c r="J42" s="36" t="str">
        <f>IF(ISBLANK(I42)," ",VLOOKUP($I42,TÜMOKUL!A$1:H$100,2,0))</f>
        <v>Oyun Programlama</v>
      </c>
      <c r="K42" s="170" t="str">
        <f>IF(ISBLANK(I42)," ",VLOOKUP($I42,TÜMOKUL!A$1:H$100,7,0))</f>
        <v>Öğr. Gör. Sema BİLGİLİ</v>
      </c>
      <c r="L42" s="37" t="s">
        <v>75</v>
      </c>
    </row>
    <row r="44" spans="1:12" x14ac:dyDescent="0.25">
      <c r="I44" s="257" t="s">
        <v>55</v>
      </c>
      <c r="J44" s="257"/>
      <c r="K44" s="257"/>
    </row>
    <row r="45" spans="1:12" x14ac:dyDescent="0.25">
      <c r="I45" s="257" t="s">
        <v>66</v>
      </c>
      <c r="J45" s="257"/>
      <c r="K45" s="257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orientation="landscape" r:id="rId1"/>
  <ignoredErrors>
    <ignoredError sqref="D3" evalErro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F24" sqref="F24"/>
    </sheetView>
  </sheetViews>
  <sheetFormatPr defaultRowHeight="15" x14ac:dyDescent="0.25"/>
  <cols>
    <col min="1" max="1" width="2" style="38" customWidth="1"/>
    <col min="2" max="2" width="5.140625" style="39" customWidth="1"/>
    <col min="3" max="3" width="5.7109375" style="40" customWidth="1"/>
    <col min="4" max="4" width="15.42578125" style="40" customWidth="1"/>
    <col min="5" max="5" width="25.140625" style="40" customWidth="1"/>
    <col min="6" max="6" width="6.7109375" style="40" customWidth="1"/>
    <col min="7" max="7" width="1.7109375" style="40" customWidth="1"/>
    <col min="8" max="8" width="4.7109375" style="40" customWidth="1"/>
    <col min="9" max="9" width="5.5703125" style="40" customWidth="1"/>
    <col min="10" max="10" width="19.85546875" style="40" customWidth="1"/>
    <col min="11" max="11" width="25.5703125" style="40" customWidth="1"/>
    <col min="12" max="12" width="6.28515625" style="40" customWidth="1"/>
    <col min="13" max="16384" width="9.140625" style="40"/>
  </cols>
  <sheetData>
    <row r="1" spans="1:12" ht="24.75" customHeight="1" x14ac:dyDescent="0.25"/>
    <row r="2" spans="1:12" s="26" customFormat="1" ht="62.25" customHeight="1" thickBot="1" x14ac:dyDescent="0.25">
      <c r="A2" s="247" t="s">
        <v>94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2" s="27" customFormat="1" ht="11.1" customHeight="1" thickBot="1" x14ac:dyDescent="0.3">
      <c r="A3" s="104"/>
      <c r="B3" s="105" t="s">
        <v>22</v>
      </c>
      <c r="C3" s="105" t="s">
        <v>15</v>
      </c>
      <c r="D3" s="105" t="s">
        <v>16</v>
      </c>
      <c r="E3" s="105" t="s">
        <v>14</v>
      </c>
      <c r="F3" s="105" t="s">
        <v>77</v>
      </c>
      <c r="G3" s="106"/>
      <c r="H3" s="105" t="s">
        <v>23</v>
      </c>
      <c r="I3" s="105" t="s">
        <v>15</v>
      </c>
      <c r="J3" s="105" t="s">
        <v>16</v>
      </c>
      <c r="K3" s="166" t="s">
        <v>14</v>
      </c>
      <c r="L3" s="183" t="s">
        <v>77</v>
      </c>
    </row>
    <row r="4" spans="1:12" s="31" customFormat="1" ht="11.1" customHeight="1" x14ac:dyDescent="0.25">
      <c r="A4" s="249" t="s">
        <v>17</v>
      </c>
      <c r="B4" s="220" t="s">
        <v>267</v>
      </c>
      <c r="C4" s="41" t="s">
        <v>160</v>
      </c>
      <c r="D4" s="29" t="str">
        <f>IF(ISBLANK(C4)," ",VLOOKUP($C4,TÜMOKUL!A$1:H$120,2,0))</f>
        <v>Sosyal Güvenliğe Giriş</v>
      </c>
      <c r="E4" s="29" t="str">
        <f>IF(ISBLANK(C4)," ",VLOOKUP($C4,TÜMOKUL!A$1:H$120,7,0))</f>
        <v>Öğr. Gör. Ömer YILMAZ</v>
      </c>
      <c r="F4" s="29" t="s">
        <v>84</v>
      </c>
      <c r="G4" s="252" t="s">
        <v>17</v>
      </c>
      <c r="H4" s="28">
        <v>0.70833333333333337</v>
      </c>
      <c r="I4" s="41" t="s">
        <v>178</v>
      </c>
      <c r="J4" s="29" t="str">
        <f>IF(ISBLANK(I4)," ",VLOOKUP($I4,TÜMOKUL!A$1:H$120,2,0))</f>
        <v>Sigorta Pazarlaması</v>
      </c>
      <c r="K4" s="167" t="str">
        <f>IF(ISBLANK(I4)," ",VLOOKUP($I4,TÜMOKUL!A$1:H$120,7,0))</f>
        <v>Öğr. Gör. Ömer YILMAZ</v>
      </c>
      <c r="L4" s="30" t="s">
        <v>85</v>
      </c>
    </row>
    <row r="5" spans="1:12" s="31" customFormat="1" ht="11.1" customHeight="1" x14ac:dyDescent="0.25">
      <c r="A5" s="250"/>
      <c r="B5" s="221" t="s">
        <v>268</v>
      </c>
      <c r="C5" s="42" t="s">
        <v>160</v>
      </c>
      <c r="D5" s="33" t="str">
        <f>IF(ISBLANK(C5)," ",VLOOKUP($C5,TÜMOKUL!A$1:H$120,2,0))</f>
        <v>Sosyal Güvenliğe Giriş</v>
      </c>
      <c r="E5" s="33" t="str">
        <f>IF(ISBLANK(C5)," ",VLOOKUP($C5,TÜMOKUL!A$1:H$120,7,0))</f>
        <v>Öğr. Gör. Ömer YILMAZ</v>
      </c>
      <c r="F5" s="33" t="s">
        <v>84</v>
      </c>
      <c r="G5" s="253"/>
      <c r="H5" s="32">
        <v>0.75</v>
      </c>
      <c r="I5" s="42" t="s">
        <v>178</v>
      </c>
      <c r="J5" s="33" t="str">
        <f>IF(ISBLANK(I5)," ",VLOOKUP($I5,TÜMOKUL!A$1:H$120,2,0))</f>
        <v>Sigorta Pazarlaması</v>
      </c>
      <c r="K5" s="168" t="str">
        <f>IF(ISBLANK(I5)," ",VLOOKUP($I5,TÜMOKUL!A$1:H$120,7,0))</f>
        <v>Öğr. Gör. Ömer YILMAZ</v>
      </c>
      <c r="L5" s="34" t="s">
        <v>85</v>
      </c>
    </row>
    <row r="6" spans="1:12" s="31" customFormat="1" ht="11.1" customHeight="1" x14ac:dyDescent="0.25">
      <c r="A6" s="250"/>
      <c r="B6" s="32">
        <v>0.79166666666666663</v>
      </c>
      <c r="C6" s="42" t="s">
        <v>167</v>
      </c>
      <c r="D6" s="33" t="str">
        <f>IF(ISBLANK(C6)," ",VLOOKUP($C6,TÜMOKUL!A$1:H$120,2,0))</f>
        <v>Ticari Matematik</v>
      </c>
      <c r="E6" s="33" t="str">
        <f>IF(ISBLANK(C6)," ",VLOOKUP($C6,TÜMOKUL!A$1:H$120,7,0))</f>
        <v>Dr. Öğr. Üyesi Evren ERGÜN</v>
      </c>
      <c r="F6" s="33" t="s">
        <v>84</v>
      </c>
      <c r="G6" s="253"/>
      <c r="H6" s="32">
        <v>0.79166666666666663</v>
      </c>
      <c r="I6" s="42" t="s">
        <v>178</v>
      </c>
      <c r="J6" s="33" t="str">
        <f>IF(ISBLANK(I6)," ",VLOOKUP($I6,TÜMOKUL!A$1:H$120,2,0))</f>
        <v>Sigorta Pazarlaması</v>
      </c>
      <c r="K6" s="168" t="str">
        <f>IF(ISBLANK(I6)," ",VLOOKUP($I6,TÜMOKUL!A$1:H$120,7,0))</f>
        <v>Öğr. Gör. Ömer YILMAZ</v>
      </c>
      <c r="L6" s="34" t="s">
        <v>85</v>
      </c>
    </row>
    <row r="7" spans="1:12" s="31" customFormat="1" ht="11.1" customHeight="1" x14ac:dyDescent="0.25">
      <c r="A7" s="250"/>
      <c r="B7" s="32">
        <v>0.83333333333333337</v>
      </c>
      <c r="C7" s="42" t="s">
        <v>167</v>
      </c>
      <c r="D7" s="33" t="str">
        <f>IF(ISBLANK(C7)," ",VLOOKUP($C7,TÜMOKUL!A$1:H$120,2,0))</f>
        <v>Ticari Matematik</v>
      </c>
      <c r="E7" s="33" t="str">
        <f>IF(ISBLANK(C7)," ",VLOOKUP($C7,TÜMOKUL!A$1:H$120,7,0))</f>
        <v>Dr. Öğr. Üyesi Evren ERGÜN</v>
      </c>
      <c r="F7" s="33" t="s">
        <v>84</v>
      </c>
      <c r="G7" s="253"/>
      <c r="H7" s="32">
        <v>0.83333333333333337</v>
      </c>
      <c r="I7" s="108" t="s">
        <v>186</v>
      </c>
      <c r="J7" s="33" t="str">
        <f>IF(ISBLANK(I7)," ",VLOOKUP($I7,TÜMOKUL!A$1:H$120,2,0))</f>
        <v>Muhasebe Denetimi</v>
      </c>
      <c r="K7" s="168" t="str">
        <f>IF(ISBLANK(I7)," ",VLOOKUP($I7,TÜMOKUL!A$1:H$120,7,0))</f>
        <v>Öğr. Gör. Ömer YILMAZ</v>
      </c>
      <c r="L7" s="34" t="s">
        <v>85</v>
      </c>
    </row>
    <row r="8" spans="1:12" s="31" customFormat="1" ht="11.1" customHeight="1" x14ac:dyDescent="0.25">
      <c r="A8" s="250"/>
      <c r="B8" s="32">
        <v>0.875</v>
      </c>
      <c r="C8" s="42"/>
      <c r="D8" s="33" t="str">
        <f>IF(ISBLANK(C8)," ",VLOOKUP($C8,TÜMOKUL!A$1:H$120,2,0))</f>
        <v xml:space="preserve"> </v>
      </c>
      <c r="E8" s="33" t="str">
        <f>IF(ISBLANK(C8)," ",VLOOKUP($C8,TÜMOKUL!A$1:H$120,7,0))</f>
        <v xml:space="preserve"> </v>
      </c>
      <c r="F8" s="33"/>
      <c r="G8" s="253"/>
      <c r="H8" s="32">
        <v>0.875</v>
      </c>
      <c r="I8" s="42" t="s">
        <v>186</v>
      </c>
      <c r="J8" s="33" t="str">
        <f>IF(ISBLANK(I8)," ",VLOOKUP($I8,TÜMOKUL!A$1:H$120,2,0))</f>
        <v>Muhasebe Denetimi</v>
      </c>
      <c r="K8" s="168" t="str">
        <f>IF(ISBLANK(I8)," ",VLOOKUP($I8,TÜMOKUL!A$1:H$120,7,0))</f>
        <v>Öğr. Gör. Ömer YILMAZ</v>
      </c>
      <c r="L8" s="34" t="s">
        <v>85</v>
      </c>
    </row>
    <row r="9" spans="1:12" s="31" customFormat="1" ht="11.1" customHeight="1" thickBot="1" x14ac:dyDescent="0.3">
      <c r="A9" s="251"/>
      <c r="B9" s="35">
        <v>0.91666666666666663</v>
      </c>
      <c r="C9" s="43"/>
      <c r="D9" s="36" t="str">
        <f>IF(ISBLANK(C9)," ",VLOOKUP($C9,TÜMOKUL!A$1:H$120,2,0))</f>
        <v xml:space="preserve"> </v>
      </c>
      <c r="E9" s="36" t="str">
        <f>IF(ISBLANK(C9)," ",VLOOKUP($C9,TÜMOKUL!A$1:H$120,7,0))</f>
        <v xml:space="preserve"> </v>
      </c>
      <c r="F9" s="36"/>
      <c r="G9" s="254"/>
      <c r="H9" s="35">
        <v>0.91666666666666663</v>
      </c>
      <c r="I9" s="43" t="s">
        <v>186</v>
      </c>
      <c r="J9" s="36" t="str">
        <f>IF(ISBLANK(I9)," ",VLOOKUP($I9,TÜMOKUL!A$1:H$120,2,0))</f>
        <v>Muhasebe Denetimi</v>
      </c>
      <c r="K9" s="170" t="str">
        <f>IF(ISBLANK(I9)," ",VLOOKUP($I9,TÜMOKUL!A$1:H$120,7,0))</f>
        <v>Öğr. Gör. Ömer YILMAZ</v>
      </c>
      <c r="L9" s="37" t="s">
        <v>85</v>
      </c>
    </row>
    <row r="10" spans="1:12" s="31" customFormat="1" ht="11.1" customHeight="1" x14ac:dyDescent="0.25">
      <c r="A10" s="249" t="s">
        <v>18</v>
      </c>
      <c r="B10" s="28">
        <v>0.70833333333333337</v>
      </c>
      <c r="C10" s="41"/>
      <c r="D10" s="29" t="str">
        <f>IF(ISBLANK(C10)," ",VLOOKUP($C10,TÜMOKUL!A$1:H$120,2,0))</f>
        <v xml:space="preserve"> </v>
      </c>
      <c r="E10" s="29" t="str">
        <f>IF(ISBLANK(C10)," ",VLOOKUP($C10,TÜMOKUL!A$1:H$120,7,0))</f>
        <v xml:space="preserve"> </v>
      </c>
      <c r="F10" s="29"/>
      <c r="G10" s="252" t="s">
        <v>18</v>
      </c>
      <c r="H10" s="28">
        <v>0.70833333333333337</v>
      </c>
      <c r="I10" s="41" t="s">
        <v>172</v>
      </c>
      <c r="J10" s="29" t="str">
        <f>IF(ISBLANK(I10)," ",VLOOKUP($I10,TÜMOKUL!A$1:H$120,2,0))</f>
        <v>İşletmelerde Sosyal Güvenlik Uygulamaları</v>
      </c>
      <c r="K10" s="167" t="str">
        <f>IF(ISBLANK(I10)," ",VLOOKUP($I10,TÜMOKUL!A$1:H$120,7,0))</f>
        <v>Öğr. Gör. Turgay YAVUZARSLAN</v>
      </c>
      <c r="L10" s="30" t="s">
        <v>85</v>
      </c>
    </row>
    <row r="11" spans="1:12" s="31" customFormat="1" ht="11.1" customHeight="1" x14ac:dyDescent="0.25">
      <c r="A11" s="250"/>
      <c r="B11" s="32">
        <v>0.75</v>
      </c>
      <c r="C11" s="42"/>
      <c r="D11" s="33" t="str">
        <f>IF(ISBLANK(C11)," ",VLOOKUP($C11,TÜMOKUL!A$1:H$120,2,0))</f>
        <v xml:space="preserve"> </v>
      </c>
      <c r="E11" s="33" t="str">
        <f>IF(ISBLANK(C11)," ",VLOOKUP($C11,TÜMOKUL!A$1:H$120,7,0))</f>
        <v xml:space="preserve"> </v>
      </c>
      <c r="F11" s="33"/>
      <c r="G11" s="253"/>
      <c r="H11" s="32">
        <v>0.75</v>
      </c>
      <c r="I11" s="42" t="s">
        <v>172</v>
      </c>
      <c r="J11" s="33" t="str">
        <f>IF(ISBLANK(I11)," ",VLOOKUP($I11,TÜMOKUL!A$1:H$120,2,0))</f>
        <v>İşletmelerde Sosyal Güvenlik Uygulamaları</v>
      </c>
      <c r="K11" s="168" t="str">
        <f>IF(ISBLANK(I11)," ",VLOOKUP($I11,TÜMOKUL!A$1:H$120,7,0))</f>
        <v>Öğr. Gör. Turgay YAVUZARSLAN</v>
      </c>
      <c r="L11" s="34" t="s">
        <v>85</v>
      </c>
    </row>
    <row r="12" spans="1:12" s="31" customFormat="1" ht="11.1" customHeight="1" x14ac:dyDescent="0.25">
      <c r="A12" s="250"/>
      <c r="B12" s="32">
        <v>0.79166666666666663</v>
      </c>
      <c r="C12" s="42" t="s">
        <v>162</v>
      </c>
      <c r="D12" s="33" t="str">
        <f>IF(ISBLANK(C12)," ",VLOOKUP($C12,TÜMOKUL!A$1:H$120,2,0))</f>
        <v>Genel Muhasebe II</v>
      </c>
      <c r="E12" s="33" t="str">
        <f>IF(ISBLANK(C12)," ",VLOOKUP($C12,TÜMOKUL!A$1:H$120,7,0))</f>
        <v>Öğr. Gör. Turgay YAVUZARSLAN</v>
      </c>
      <c r="F12" s="33" t="s">
        <v>84</v>
      </c>
      <c r="G12" s="253"/>
      <c r="H12" s="32">
        <v>0.79166666666666663</v>
      </c>
      <c r="I12" s="42" t="s">
        <v>168</v>
      </c>
      <c r="J12" s="33" t="str">
        <f>IF(ISBLANK(I12)," ",VLOOKUP($I12,TÜMOKUL!A$1:H$120,2,0))</f>
        <v>Sosyal Güvenlik Hukuku II</v>
      </c>
      <c r="K12" s="168" t="str">
        <f>IF(ISBLANK(I12)," ",VLOOKUP($I12,TÜMOKUL!A$1:H$120,7,0))</f>
        <v>Öğr. Gör. Mustafa SOLMAZ</v>
      </c>
      <c r="L12" s="34" t="s">
        <v>85</v>
      </c>
    </row>
    <row r="13" spans="1:12" s="31" customFormat="1" ht="11.1" customHeight="1" x14ac:dyDescent="0.25">
      <c r="A13" s="250"/>
      <c r="B13" s="32">
        <v>0.83333333333333337</v>
      </c>
      <c r="C13" s="42" t="s">
        <v>162</v>
      </c>
      <c r="D13" s="33" t="str">
        <f>IF(ISBLANK(C13)," ",VLOOKUP($C13,TÜMOKUL!A$1:H$120,2,0))</f>
        <v>Genel Muhasebe II</v>
      </c>
      <c r="E13" s="33" t="str">
        <f>IF(ISBLANK(C13)," ",VLOOKUP($C13,TÜMOKUL!A$1:H$120,7,0))</f>
        <v>Öğr. Gör. Turgay YAVUZARSLAN</v>
      </c>
      <c r="F13" s="33" t="s">
        <v>84</v>
      </c>
      <c r="G13" s="253"/>
      <c r="H13" s="32">
        <v>0.83333333333333337</v>
      </c>
      <c r="I13" s="118" t="s">
        <v>168</v>
      </c>
      <c r="J13" s="33" t="str">
        <f>IF(ISBLANK(I13)," ",VLOOKUP($I13,TÜMOKUL!A$1:H$120,2,0))</f>
        <v>Sosyal Güvenlik Hukuku II</v>
      </c>
      <c r="K13" s="168" t="str">
        <f>IF(ISBLANK(I13)," ",VLOOKUP($I13,TÜMOKUL!A$1:H$120,7,0))</f>
        <v>Öğr. Gör. Mustafa SOLMAZ</v>
      </c>
      <c r="L13" s="34" t="s">
        <v>85</v>
      </c>
    </row>
    <row r="14" spans="1:12" s="31" customFormat="1" ht="11.1" customHeight="1" x14ac:dyDescent="0.25">
      <c r="A14" s="250"/>
      <c r="B14" s="32">
        <v>0.875</v>
      </c>
      <c r="C14" s="108" t="s">
        <v>162</v>
      </c>
      <c r="D14" s="33" t="str">
        <f>IF(ISBLANK(C14)," ",VLOOKUP($C14,TÜMOKUL!A$1:H$120,2,0))</f>
        <v>Genel Muhasebe II</v>
      </c>
      <c r="E14" s="33" t="str">
        <f>IF(ISBLANK(C14)," ",VLOOKUP($C14,TÜMOKUL!A$1:H$120,7,0))</f>
        <v>Öğr. Gör. Turgay YAVUZARSLAN</v>
      </c>
      <c r="F14" s="33" t="s">
        <v>84</v>
      </c>
      <c r="G14" s="253"/>
      <c r="H14" s="32">
        <v>0.875</v>
      </c>
      <c r="I14" s="42"/>
      <c r="J14" s="33" t="str">
        <f>IF(ISBLANK(I14)," ",VLOOKUP($I14,TÜMOKUL!A$1:H$120,2,0))</f>
        <v xml:space="preserve"> </v>
      </c>
      <c r="K14" s="168" t="str">
        <f>IF(ISBLANK(I14)," ",VLOOKUP($I14,TÜMOKUL!A$1:H$120,7,0))</f>
        <v xml:space="preserve"> </v>
      </c>
      <c r="L14" s="34"/>
    </row>
    <row r="15" spans="1:12" s="31" customFormat="1" ht="11.1" customHeight="1" thickBot="1" x14ac:dyDescent="0.3">
      <c r="A15" s="251"/>
      <c r="B15" s="35">
        <v>0.91666666666666663</v>
      </c>
      <c r="C15" s="43" t="s">
        <v>162</v>
      </c>
      <c r="D15" s="36" t="str">
        <f>IF(ISBLANK(C15)," ",VLOOKUP($C15,TÜMOKUL!A$1:H$120,2,0))</f>
        <v>Genel Muhasebe II</v>
      </c>
      <c r="E15" s="36" t="str">
        <f>IF(ISBLANK(C15)," ",VLOOKUP($C15,TÜMOKUL!A$1:H$120,7,0))</f>
        <v>Öğr. Gör. Turgay YAVUZARSLAN</v>
      </c>
      <c r="F15" s="36" t="s">
        <v>84</v>
      </c>
      <c r="G15" s="254"/>
      <c r="H15" s="35">
        <v>0.91666666666666663</v>
      </c>
      <c r="I15" s="123"/>
      <c r="J15" s="36" t="str">
        <f>IF(ISBLANK(I15)," ",VLOOKUP($I15,TÜMOKUL!A$1:H$120,2,0))</f>
        <v xml:space="preserve"> </v>
      </c>
      <c r="K15" s="170" t="str">
        <f>IF(ISBLANK(I15)," ",VLOOKUP($I15,TÜMOKUL!A$1:H$120,7,0))</f>
        <v xml:space="preserve"> </v>
      </c>
      <c r="L15" s="37"/>
    </row>
    <row r="16" spans="1:12" s="31" customFormat="1" ht="11.1" customHeight="1" x14ac:dyDescent="0.25">
      <c r="A16" s="249" t="s">
        <v>19</v>
      </c>
      <c r="B16" s="28">
        <v>0.70833333333333337</v>
      </c>
      <c r="C16" s="110" t="s">
        <v>166</v>
      </c>
      <c r="D16" s="29" t="str">
        <f>IF(ISBLANK(C16)," ",VLOOKUP($C16,TÜMOKUL!A$1:H$120,2,0))</f>
        <v>Ofis Programları II</v>
      </c>
      <c r="E16" s="29" t="str">
        <f>IF(ISBLANK(C16)," ",VLOOKUP($C16,TÜMOKUL!A$1:H$120,7,0))</f>
        <v>Öğr. Gör. Serkan VARAN</v>
      </c>
      <c r="F16" s="29" t="s">
        <v>75</v>
      </c>
      <c r="G16" s="252" t="s">
        <v>19</v>
      </c>
      <c r="H16" s="28">
        <v>0.70833333333333337</v>
      </c>
      <c r="I16" s="41" t="s">
        <v>182</v>
      </c>
      <c r="J16" s="29" t="str">
        <f>IF(ISBLANK(I16)," ",VLOOKUP($I16,TÜMOKUL!A$1:H$120,2,0))</f>
        <v>Müşteri İlişkileri Yönetimi</v>
      </c>
      <c r="K16" s="167" t="str">
        <f>IF(ISBLANK(I16)," ",VLOOKUP($I16,TÜMOKUL!A$1:H$120,7,0))</f>
        <v>Öğr. Gör. Elif ATAMAN</v>
      </c>
      <c r="L16" s="30" t="s">
        <v>85</v>
      </c>
    </row>
    <row r="17" spans="1:12" s="31" customFormat="1" ht="11.1" customHeight="1" x14ac:dyDescent="0.25">
      <c r="A17" s="250"/>
      <c r="B17" s="32">
        <v>0.75</v>
      </c>
      <c r="C17" s="42" t="s">
        <v>166</v>
      </c>
      <c r="D17" s="33" t="str">
        <f>IF(ISBLANK(C17)," ",VLOOKUP($C17,TÜMOKUL!A$1:H$120,2,0))</f>
        <v>Ofis Programları II</v>
      </c>
      <c r="E17" s="33" t="str">
        <f>IF(ISBLANK(C17)," ",VLOOKUP($C17,TÜMOKUL!A$1:H$120,7,0))</f>
        <v>Öğr. Gör. Serkan VARAN</v>
      </c>
      <c r="F17" s="33" t="s">
        <v>75</v>
      </c>
      <c r="G17" s="253"/>
      <c r="H17" s="32">
        <v>0.75</v>
      </c>
      <c r="I17" s="42" t="s">
        <v>182</v>
      </c>
      <c r="J17" s="33" t="str">
        <f>IF(ISBLANK(I17)," ",VLOOKUP($I17,TÜMOKUL!A$1:H$120,2,0))</f>
        <v>Müşteri İlişkileri Yönetimi</v>
      </c>
      <c r="K17" s="168" t="str">
        <f>IF(ISBLANK(I17)," ",VLOOKUP($I17,TÜMOKUL!A$1:H$120,7,0))</f>
        <v>Öğr. Gör. Elif ATAMAN</v>
      </c>
      <c r="L17" s="34" t="s">
        <v>85</v>
      </c>
    </row>
    <row r="18" spans="1:12" s="31" customFormat="1" ht="11.1" customHeight="1" x14ac:dyDescent="0.25">
      <c r="A18" s="250"/>
      <c r="B18" s="32">
        <v>0.79166666666666663</v>
      </c>
      <c r="C18" s="124"/>
      <c r="D18" s="33" t="str">
        <f>IF(ISBLANK(C18)," ",VLOOKUP($C18,TÜMOKUL!A$1:H$120,2,0))</f>
        <v xml:space="preserve"> </v>
      </c>
      <c r="E18" s="33" t="str">
        <f>IF(ISBLANK(C18)," ",VLOOKUP($C18,TÜMOKUL!A$1:H$120,7,0))</f>
        <v xml:space="preserve"> </v>
      </c>
      <c r="F18" s="33"/>
      <c r="G18" s="253"/>
      <c r="H18" s="32">
        <v>0.79166666666666663</v>
      </c>
      <c r="I18" s="42" t="s">
        <v>182</v>
      </c>
      <c r="J18" s="33" t="str">
        <f>IF(ISBLANK(I18)," ",VLOOKUP($I18,TÜMOKUL!A$1:H$120,2,0))</f>
        <v>Müşteri İlişkileri Yönetimi</v>
      </c>
      <c r="K18" s="168" t="str">
        <f>IF(ISBLANK(I18)," ",VLOOKUP($I18,TÜMOKUL!A$1:H$120,7,0))</f>
        <v>Öğr. Gör. Elif ATAMAN</v>
      </c>
      <c r="L18" s="34" t="s">
        <v>85</v>
      </c>
    </row>
    <row r="19" spans="1:12" s="31" customFormat="1" ht="11.1" customHeight="1" x14ac:dyDescent="0.25">
      <c r="A19" s="250"/>
      <c r="B19" s="32">
        <v>0.83333333333333337</v>
      </c>
      <c r="C19" s="42"/>
      <c r="D19" s="33" t="str">
        <f>IF(ISBLANK(C19)," ",VLOOKUP($C19,TÜMOKUL!A$1:H$120,2,0))</f>
        <v xml:space="preserve"> </v>
      </c>
      <c r="E19" s="33" t="str">
        <f>IF(ISBLANK(C19)," ",VLOOKUP($C19,TÜMOKUL!A$1:H$120,7,0))</f>
        <v xml:space="preserve"> </v>
      </c>
      <c r="F19" s="33"/>
      <c r="G19" s="253"/>
      <c r="H19" s="32">
        <v>0.83333333333333337</v>
      </c>
      <c r="I19" s="42" t="s">
        <v>170</v>
      </c>
      <c r="J19" s="33" t="str">
        <f>IF(ISBLANK(I19)," ",VLOOKUP($I19,TÜMOKUL!A$1:H$120,2,0))</f>
        <v>İş Hukuku Uygulamaları</v>
      </c>
      <c r="K19" s="168" t="str">
        <f>IF(ISBLANK(I19)," ",VLOOKUP($I19,TÜMOKUL!A$1:H$120,7,0))</f>
        <v>Öğr. Gör. M. Selçuk ÖZKAN</v>
      </c>
      <c r="L19" s="34" t="s">
        <v>85</v>
      </c>
    </row>
    <row r="20" spans="1:12" s="31" customFormat="1" ht="11.1" customHeight="1" x14ac:dyDescent="0.25">
      <c r="A20" s="250"/>
      <c r="B20" s="32">
        <v>0.875</v>
      </c>
      <c r="C20" s="42"/>
      <c r="D20" s="33" t="str">
        <f>IF(ISBLANK(C20)," ",VLOOKUP($C20,TÜMOKUL!A$1:H$120,2,0))</f>
        <v xml:space="preserve"> </v>
      </c>
      <c r="E20" s="33" t="str">
        <f>IF(ISBLANK(C20)," ",VLOOKUP($C20,TÜMOKUL!A$1:H$120,7,0))</f>
        <v xml:space="preserve"> </v>
      </c>
      <c r="F20" s="33"/>
      <c r="G20" s="253"/>
      <c r="H20" s="32">
        <v>0.875</v>
      </c>
      <c r="I20" s="42" t="s">
        <v>170</v>
      </c>
      <c r="J20" s="33" t="str">
        <f>IF(ISBLANK(I20)," ",VLOOKUP($I20,TÜMOKUL!A$1:H$120,2,0))</f>
        <v>İş Hukuku Uygulamaları</v>
      </c>
      <c r="K20" s="168" t="str">
        <f>IF(ISBLANK(I20)," ",VLOOKUP($I20,TÜMOKUL!A$1:H$120,7,0))</f>
        <v>Öğr. Gör. M. Selçuk ÖZKAN</v>
      </c>
      <c r="L20" s="34" t="s">
        <v>85</v>
      </c>
    </row>
    <row r="21" spans="1:12" s="31" customFormat="1" ht="11.1" customHeight="1" thickBot="1" x14ac:dyDescent="0.3">
      <c r="A21" s="251"/>
      <c r="B21" s="35">
        <v>0.91666666666666663</v>
      </c>
      <c r="C21" s="43"/>
      <c r="D21" s="36" t="str">
        <f>IF(ISBLANK(C21)," ",VLOOKUP($C21,TÜMOKUL!A$1:H$120,2,0))</f>
        <v xml:space="preserve"> </v>
      </c>
      <c r="E21" s="36" t="str">
        <f>IF(ISBLANK(C21)," ",VLOOKUP($C21,TÜMOKUL!A$1:H$120,7,0))</f>
        <v xml:space="preserve"> </v>
      </c>
      <c r="F21" s="36"/>
      <c r="G21" s="254"/>
      <c r="H21" s="35">
        <v>0.91666666666666663</v>
      </c>
      <c r="I21" s="43"/>
      <c r="J21" s="36" t="str">
        <f>IF(ISBLANK(I21)," ",VLOOKUP($I21,TÜMOKUL!A$1:H$120,2,0))</f>
        <v xml:space="preserve"> </v>
      </c>
      <c r="K21" s="170" t="str">
        <f>IF(ISBLANK(I21)," ",VLOOKUP($I21,TÜMOKUL!A$1:H$120,7,0))</f>
        <v xml:space="preserve"> </v>
      </c>
      <c r="L21" s="37"/>
    </row>
    <row r="22" spans="1:12" s="31" customFormat="1" ht="11.1" customHeight="1" x14ac:dyDescent="0.25">
      <c r="A22" s="249" t="s">
        <v>20</v>
      </c>
      <c r="B22" s="220" t="s">
        <v>267</v>
      </c>
      <c r="C22" s="41" t="s">
        <v>165</v>
      </c>
      <c r="D22" s="29" t="str">
        <f>IF(ISBLANK(C22)," ",VLOOKUP($C22,TÜMOKUL!A$1:H$120,2,0))</f>
        <v>İş Sağlığı ve Güvenliği</v>
      </c>
      <c r="E22" s="29" t="s">
        <v>270</v>
      </c>
      <c r="F22" s="29" t="s">
        <v>78</v>
      </c>
      <c r="G22" s="252" t="s">
        <v>20</v>
      </c>
      <c r="H22" s="28">
        <v>0.70833333333333337</v>
      </c>
      <c r="I22" s="41" t="s">
        <v>184</v>
      </c>
      <c r="J22" s="29" t="str">
        <f>IF(ISBLANK(I22)," ",VLOOKUP($I22,TÜMOKUL!A$1:H$120,2,0))</f>
        <v>İnsan Kaynakları Yönetimi</v>
      </c>
      <c r="K22" s="167" t="str">
        <f>IF(ISBLANK(I22)," ",VLOOKUP($I22,TÜMOKUL!A$1:H$120,7,0))</f>
        <v>Öğr. Gör. Seval ŞENGEZER</v>
      </c>
      <c r="L22" s="30" t="s">
        <v>85</v>
      </c>
    </row>
    <row r="23" spans="1:12" s="31" customFormat="1" ht="11.1" customHeight="1" x14ac:dyDescent="0.25">
      <c r="A23" s="250"/>
      <c r="B23" s="221" t="s">
        <v>268</v>
      </c>
      <c r="C23" s="124" t="s">
        <v>165</v>
      </c>
      <c r="D23" s="33" t="str">
        <f>IF(ISBLANK(C23)," ",VLOOKUP($C23,TÜMOKUL!A$1:H$120,2,0))</f>
        <v>İş Sağlığı ve Güvenliği</v>
      </c>
      <c r="E23" s="33" t="s">
        <v>270</v>
      </c>
      <c r="F23" s="33" t="s">
        <v>78</v>
      </c>
      <c r="G23" s="253"/>
      <c r="H23" s="32">
        <v>0.75</v>
      </c>
      <c r="I23" s="42" t="s">
        <v>184</v>
      </c>
      <c r="J23" s="33" t="str">
        <f>IF(ISBLANK(I23)," ",VLOOKUP($I23,TÜMOKUL!A$1:H$120,2,0))</f>
        <v>İnsan Kaynakları Yönetimi</v>
      </c>
      <c r="K23" s="168" t="str">
        <f>IF(ISBLANK(I23)," ",VLOOKUP($I23,TÜMOKUL!A$1:H$120,7,0))</f>
        <v>Öğr. Gör. Seval ŞENGEZER</v>
      </c>
      <c r="L23" s="34" t="s">
        <v>85</v>
      </c>
    </row>
    <row r="24" spans="1:12" s="31" customFormat="1" ht="11.1" customHeight="1" x14ac:dyDescent="0.25">
      <c r="A24" s="250"/>
      <c r="B24" s="32">
        <v>0.79166666666666663</v>
      </c>
      <c r="C24" s="42" t="s">
        <v>163</v>
      </c>
      <c r="D24" s="33" t="str">
        <f>IF(ISBLANK(C24)," ",VLOOKUP($C24,TÜMOKUL!A$1:H$120,2,0))</f>
        <v>Makro Ekonomi</v>
      </c>
      <c r="E24" s="33" t="str">
        <f>IF(ISBLANK(C24)," ",VLOOKUP($C24,TÜMOKUL!A$1:H$120,7,0))</f>
        <v>Öğr. Gör. Seval ŞENGEZER</v>
      </c>
      <c r="F24" s="33" t="s">
        <v>84</v>
      </c>
      <c r="G24" s="253"/>
      <c r="H24" s="32">
        <v>0.79166666666666663</v>
      </c>
      <c r="I24" s="108"/>
      <c r="J24" s="33" t="str">
        <f>IF(ISBLANK(I24)," ",VLOOKUP($I24,TÜMOKUL!A$1:H$120,2,0))</f>
        <v xml:space="preserve"> </v>
      </c>
      <c r="K24" s="168" t="str">
        <f>IF(ISBLANK(I24)," ",VLOOKUP($I24,TÜMOKUL!A$1:H$120,7,0))</f>
        <v xml:space="preserve"> </v>
      </c>
      <c r="L24" s="34"/>
    </row>
    <row r="25" spans="1:12" s="31" customFormat="1" ht="11.1" customHeight="1" x14ac:dyDescent="0.25">
      <c r="A25" s="250"/>
      <c r="B25" s="32">
        <v>0.83333333333333337</v>
      </c>
      <c r="C25" s="42" t="s">
        <v>163</v>
      </c>
      <c r="D25" s="33" t="str">
        <f>IF(ISBLANK(C25)," ",VLOOKUP($C25,TÜMOKUL!A$1:H$120,2,0))</f>
        <v>Makro Ekonomi</v>
      </c>
      <c r="E25" s="33" t="str">
        <f>IF(ISBLANK(C25)," ",VLOOKUP($C25,TÜMOKUL!A$1:H$120,7,0))</f>
        <v>Öğr. Gör. Seval ŞENGEZER</v>
      </c>
      <c r="F25" s="33" t="s">
        <v>84</v>
      </c>
      <c r="G25" s="253"/>
      <c r="H25" s="32">
        <v>0.83333333333333337</v>
      </c>
      <c r="I25" s="42" t="s">
        <v>180</v>
      </c>
      <c r="J25" s="33" t="str">
        <f>IF(ISBLANK(I25)," ",VLOOKUP($I25,TÜMOKUL!A$1:H$120,2,0))</f>
        <v>SGK Veri Giriş Uygulamaları</v>
      </c>
      <c r="K25" s="168" t="str">
        <f>IF(ISBLANK(I25)," ",VLOOKUP($I25,TÜMOKUL!A$1:H$120,7,0))</f>
        <v>Öğr. Gör. Mustafa SOLMAZ</v>
      </c>
      <c r="L25" s="34" t="s">
        <v>85</v>
      </c>
    </row>
    <row r="26" spans="1:12" s="31" customFormat="1" ht="11.1" customHeight="1" x14ac:dyDescent="0.25">
      <c r="A26" s="250"/>
      <c r="B26" s="32">
        <v>0.875</v>
      </c>
      <c r="C26" s="42"/>
      <c r="D26" s="33" t="str">
        <f>IF(ISBLANK(C26)," ",VLOOKUP($C26,TÜMOKUL!A$1:H$120,2,0))</f>
        <v xml:space="preserve"> </v>
      </c>
      <c r="E26" s="33" t="str">
        <f>IF(ISBLANK(C26)," ",VLOOKUP($C26,TÜMOKUL!A$1:H$120,7,0))</f>
        <v xml:space="preserve"> </v>
      </c>
      <c r="F26" s="33"/>
      <c r="G26" s="253"/>
      <c r="H26" s="32">
        <v>0.875</v>
      </c>
      <c r="I26" s="42" t="s">
        <v>180</v>
      </c>
      <c r="J26" s="33" t="str">
        <f>IF(ISBLANK(I26)," ",VLOOKUP($I26,TÜMOKUL!A$1:H$120,2,0))</f>
        <v>SGK Veri Giriş Uygulamaları</v>
      </c>
      <c r="K26" s="168" t="str">
        <f>IF(ISBLANK(I26)," ",VLOOKUP($I26,TÜMOKUL!A$1:H$120,7,0))</f>
        <v>Öğr. Gör. Mustafa SOLMAZ</v>
      </c>
      <c r="L26" s="34" t="s">
        <v>85</v>
      </c>
    </row>
    <row r="27" spans="1:12" s="31" customFormat="1" ht="11.1" customHeight="1" thickBot="1" x14ac:dyDescent="0.3">
      <c r="A27" s="251"/>
      <c r="B27" s="35">
        <v>0.91666666666666663</v>
      </c>
      <c r="C27" s="43"/>
      <c r="D27" s="36" t="str">
        <f>IF(ISBLANK(C27)," ",VLOOKUP($C27,TÜMOKUL!A$1:H$120,2,0))</f>
        <v xml:space="preserve"> </v>
      </c>
      <c r="E27" s="36" t="str">
        <f>IF(ISBLANK(C27)," ",VLOOKUP($C27,TÜMOKUL!A$1:H$120,7,0))</f>
        <v xml:space="preserve"> </v>
      </c>
      <c r="F27" s="36"/>
      <c r="G27" s="254"/>
      <c r="H27" s="35">
        <v>0.91666666666666663</v>
      </c>
      <c r="I27" s="43" t="s">
        <v>180</v>
      </c>
      <c r="J27" s="36" t="str">
        <f>IF(ISBLANK(I27)," ",VLOOKUP($I27,TÜMOKUL!A$1:H$120,2,0))</f>
        <v>SGK Veri Giriş Uygulamaları</v>
      </c>
      <c r="K27" s="170" t="str">
        <f>IF(ISBLANK(I27)," ",VLOOKUP($I27,TÜMOKUL!A$1:H$120,7,0))</f>
        <v>Öğr. Gör. Mustafa SOLMAZ</v>
      </c>
      <c r="L27" s="37" t="s">
        <v>85</v>
      </c>
    </row>
    <row r="28" spans="1:12" s="31" customFormat="1" ht="11.1" customHeight="1" x14ac:dyDescent="0.25">
      <c r="A28" s="249" t="s">
        <v>21</v>
      </c>
      <c r="B28" s="28">
        <v>0.70833333333333337</v>
      </c>
      <c r="C28" s="41"/>
      <c r="D28" s="29" t="str">
        <f>IF(ISBLANK(C28)," ",VLOOKUP($C28,TÜMOKUL!A$1:H$120,2,0))</f>
        <v xml:space="preserve"> </v>
      </c>
      <c r="E28" s="29" t="str">
        <f>IF(ISBLANK(C28)," ",VLOOKUP($C28,TÜMOKUL!A$1:H$120,7,0))</f>
        <v xml:space="preserve"> </v>
      </c>
      <c r="F28" s="29"/>
      <c r="G28" s="252" t="s">
        <v>21</v>
      </c>
      <c r="H28" s="28">
        <v>0.70833333333333337</v>
      </c>
      <c r="I28" s="41" t="s">
        <v>174</v>
      </c>
      <c r="J28" s="29" t="str">
        <f>IF(ISBLANK(I28)," ",VLOOKUP($I28,TÜMOKUL!A$1:H$120,2,0))</f>
        <v>Sosyal Güvenliğin Güncel Sorunları</v>
      </c>
      <c r="K28" s="167" t="s">
        <v>51</v>
      </c>
      <c r="L28" s="30" t="s">
        <v>85</v>
      </c>
    </row>
    <row r="29" spans="1:12" s="31" customFormat="1" ht="11.1" customHeight="1" x14ac:dyDescent="0.2">
      <c r="A29" s="250"/>
      <c r="B29" s="32">
        <v>0.75</v>
      </c>
      <c r="C29" s="42"/>
      <c r="D29" s="33" t="str">
        <f>IF(ISBLANK(C29)," ",VLOOKUP($C29,TÜMOKUL!A$1:H$120,2,0))</f>
        <v xml:space="preserve"> </v>
      </c>
      <c r="E29" s="33" t="str">
        <f>IF(ISBLANK(C29)," ",VLOOKUP($C29,TÜMOKUL!A$1:H$120,7,0))</f>
        <v xml:space="preserve"> </v>
      </c>
      <c r="F29" s="33"/>
      <c r="G29" s="253"/>
      <c r="H29" s="32">
        <v>0.75</v>
      </c>
      <c r="I29" s="124" t="s">
        <v>174</v>
      </c>
      <c r="J29" s="33" t="str">
        <f>IF(ISBLANK(I29)," ",VLOOKUP($I29,TÜMOKUL!A$1:H$120,2,0))</f>
        <v>Sosyal Güvenliğin Güncel Sorunları</v>
      </c>
      <c r="K29" s="137" t="s">
        <v>51</v>
      </c>
      <c r="L29" s="34" t="s">
        <v>85</v>
      </c>
    </row>
    <row r="30" spans="1:12" s="31" customFormat="1" ht="11.1" customHeight="1" x14ac:dyDescent="0.25">
      <c r="A30" s="250"/>
      <c r="B30" s="32">
        <v>0.79166666666666663</v>
      </c>
      <c r="C30" s="42"/>
      <c r="D30" s="33" t="str">
        <f>IF(ISBLANK(C30)," ",VLOOKUP($C30,TÜMOKUL!A$1:H$120,2,0))</f>
        <v xml:space="preserve"> </v>
      </c>
      <c r="E30" s="33" t="str">
        <f>IF(ISBLANK(C30)," ",VLOOKUP($C30,TÜMOKUL!A$1:H$120,7,0))</f>
        <v xml:space="preserve"> </v>
      </c>
      <c r="F30" s="33"/>
      <c r="G30" s="253"/>
      <c r="H30" s="32">
        <v>0.79166666666666663</v>
      </c>
      <c r="I30" s="42"/>
      <c r="J30" s="33" t="str">
        <f>IF(ISBLANK(I30)," ",VLOOKUP($I30,TÜMOKUL!A$1:H$120,2,0))</f>
        <v xml:space="preserve"> </v>
      </c>
      <c r="K30" s="168" t="str">
        <f>IF(ISBLANK(I30)," ",VLOOKUP($I30,TÜMOKUL!A$1:H$120,7,0))</f>
        <v xml:space="preserve"> </v>
      </c>
      <c r="L30" s="34"/>
    </row>
    <row r="31" spans="1:12" s="31" customFormat="1" ht="11.1" customHeight="1" x14ac:dyDescent="0.25">
      <c r="A31" s="250"/>
      <c r="B31" s="32">
        <v>0.83333333333333337</v>
      </c>
      <c r="C31" s="42"/>
      <c r="D31" s="33" t="str">
        <f>IF(ISBLANK(C31)," ",VLOOKUP($C31,TÜMOKUL!A$1:H$120,2,0))</f>
        <v xml:space="preserve"> </v>
      </c>
      <c r="E31" s="33" t="str">
        <f>IF(ISBLANK(C31)," ",VLOOKUP($C31,TÜMOKUL!A$1:H$120,7,0))</f>
        <v xml:space="preserve"> </v>
      </c>
      <c r="F31" s="33"/>
      <c r="G31" s="253"/>
      <c r="H31" s="32">
        <v>0.83333333333333337</v>
      </c>
      <c r="I31" s="42"/>
      <c r="J31" s="33" t="str">
        <f>IF(ISBLANK(I31)," ",VLOOKUP($I31,TÜMOKUL!A$1:H$120,2,0))</f>
        <v xml:space="preserve"> </v>
      </c>
      <c r="K31" s="168" t="str">
        <f>IF(ISBLANK(I31)," ",VLOOKUP($I31,TÜMOKUL!A$1:H$120,7,0))</f>
        <v xml:space="preserve"> </v>
      </c>
      <c r="L31" s="34"/>
    </row>
    <row r="32" spans="1:12" s="31" customFormat="1" ht="11.1" customHeight="1" x14ac:dyDescent="0.25">
      <c r="A32" s="250"/>
      <c r="B32" s="32">
        <v>0.875</v>
      </c>
      <c r="C32" s="42"/>
      <c r="D32" s="33" t="str">
        <f>IF(ISBLANK(C32)," ",VLOOKUP($C32,TÜMOKUL!A$1:H$120,2,0))</f>
        <v xml:space="preserve"> </v>
      </c>
      <c r="E32" s="33" t="str">
        <f>IF(ISBLANK(C32)," ",VLOOKUP($C32,TÜMOKUL!A$1:H$120,7,0))</f>
        <v xml:space="preserve"> </v>
      </c>
      <c r="F32" s="33"/>
      <c r="G32" s="253"/>
      <c r="H32" s="32">
        <v>0.875</v>
      </c>
      <c r="I32" s="42" t="s">
        <v>176</v>
      </c>
      <c r="J32" s="33" t="str">
        <f>IF(ISBLANK(I32)," ",VLOOKUP($I32,TÜMOKUL!A$1:H$120,2,0))</f>
        <v>Girişimcilik</v>
      </c>
      <c r="K32" s="168" t="str">
        <f>IF(ISBLANK(I32)," ",VLOOKUP($I32,TÜMOKUL!A$1:H$120,7,0))</f>
        <v>Öğr. Gör. Mürsel KAN</v>
      </c>
      <c r="L32" s="34" t="s">
        <v>85</v>
      </c>
    </row>
    <row r="33" spans="1:12" s="31" customFormat="1" ht="11.1" customHeight="1" x14ac:dyDescent="0.25">
      <c r="A33" s="258"/>
      <c r="B33" s="203">
        <v>0.91666666666666663</v>
      </c>
      <c r="C33" s="124"/>
      <c r="D33" s="165"/>
      <c r="E33" s="165"/>
      <c r="F33" s="165"/>
      <c r="G33" s="259"/>
      <c r="H33" s="203">
        <v>0.91666666666666663</v>
      </c>
      <c r="I33" s="124" t="s">
        <v>176</v>
      </c>
      <c r="J33" s="33" t="str">
        <f>IF(ISBLANK(I33)," ",VLOOKUP($I33,TÜMOKUL!A$1:H$120,2,0))</f>
        <v>Girişimcilik</v>
      </c>
      <c r="K33" s="168" t="str">
        <f>IF(ISBLANK(I33)," ",VLOOKUP($I33,TÜMOKUL!A$1:H$120,7,0))</f>
        <v>Öğr. Gör. Mürsel KAN</v>
      </c>
      <c r="L33" s="204" t="s">
        <v>85</v>
      </c>
    </row>
    <row r="34" spans="1:12" s="31" customFormat="1" ht="11.1" customHeight="1" thickBot="1" x14ac:dyDescent="0.3">
      <c r="A34" s="251"/>
      <c r="B34" s="35"/>
      <c r="C34" s="43"/>
      <c r="D34" s="36" t="str">
        <f>IF(ISBLANK(C34)," ",VLOOKUP($C34,TÜMOKUL!A$1:H$120,2,0))</f>
        <v xml:space="preserve"> </v>
      </c>
      <c r="E34" s="36" t="str">
        <f>IF(ISBLANK(C34)," ",VLOOKUP($C34,TÜMOKUL!A$1:H$120,7,0))</f>
        <v xml:space="preserve"> </v>
      </c>
      <c r="F34" s="36"/>
      <c r="G34" s="254"/>
      <c r="H34" s="35"/>
      <c r="I34" s="43"/>
      <c r="J34" s="36" t="str">
        <f>IF(ISBLANK(I34)," ",VLOOKUP($I34,TÜMOKUL!A$1:H$120,2,0))</f>
        <v xml:space="preserve"> </v>
      </c>
      <c r="K34" s="170" t="str">
        <f>IF(ISBLANK(I34)," ",VLOOKUP($I34,TÜMOKUL!A$1:H$120,7,0))</f>
        <v xml:space="preserve"> </v>
      </c>
      <c r="L34" s="37"/>
    </row>
    <row r="36" spans="1:12" x14ac:dyDescent="0.25">
      <c r="I36" s="257" t="s">
        <v>63</v>
      </c>
      <c r="J36" s="257"/>
      <c r="K36" s="257"/>
    </row>
    <row r="37" spans="1:12" x14ac:dyDescent="0.25">
      <c r="I37" s="257" t="s">
        <v>64</v>
      </c>
      <c r="J37" s="257"/>
      <c r="K37" s="257"/>
    </row>
  </sheetData>
  <mergeCells count="13">
    <mergeCell ref="I36:K36"/>
    <mergeCell ref="I37:K37"/>
    <mergeCell ref="A22:A27"/>
    <mergeCell ref="G22:G27"/>
    <mergeCell ref="A28:A34"/>
    <mergeCell ref="G28:G34"/>
    <mergeCell ref="A16:A21"/>
    <mergeCell ref="G16:G21"/>
    <mergeCell ref="A2:K2"/>
    <mergeCell ref="A4:A9"/>
    <mergeCell ref="G4:G9"/>
    <mergeCell ref="A10:A15"/>
    <mergeCell ref="G10:G15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120" zoomScaleNormal="120" workbookViewId="0">
      <selection activeCell="O19" sqref="O19"/>
    </sheetView>
  </sheetViews>
  <sheetFormatPr defaultRowHeight="15" x14ac:dyDescent="0.25"/>
  <cols>
    <col min="1" max="1" width="2" style="38" customWidth="1"/>
    <col min="2" max="2" width="5.140625" style="39" customWidth="1"/>
    <col min="3" max="3" width="6.5703125" style="40" customWidth="1"/>
    <col min="4" max="4" width="19.42578125" style="40" customWidth="1"/>
    <col min="5" max="5" width="24.5703125" style="40" customWidth="1"/>
    <col min="6" max="6" width="6.28515625" style="40" customWidth="1"/>
    <col min="7" max="7" width="1.7109375" style="40" customWidth="1"/>
    <col min="8" max="8" width="4.7109375" style="40" customWidth="1"/>
    <col min="9" max="9" width="7.140625" style="40" customWidth="1"/>
    <col min="10" max="10" width="17.42578125" style="40" customWidth="1"/>
    <col min="11" max="11" width="25.5703125" style="40" customWidth="1"/>
    <col min="12" max="12" width="6.42578125" style="40" customWidth="1"/>
    <col min="13" max="16384" width="9.140625" style="40"/>
  </cols>
  <sheetData>
    <row r="1" spans="1:12" s="26" customFormat="1" ht="53.25" customHeight="1" thickBot="1" x14ac:dyDescent="0.25">
      <c r="A1" s="247" t="s">
        <v>95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2" s="27" customFormat="1" ht="11.1" customHeight="1" thickBot="1" x14ac:dyDescent="0.3">
      <c r="A2" s="104"/>
      <c r="B2" s="105" t="s">
        <v>22</v>
      </c>
      <c r="C2" s="105" t="s">
        <v>15</v>
      </c>
      <c r="D2" s="105" t="s">
        <v>16</v>
      </c>
      <c r="E2" s="105" t="s">
        <v>14</v>
      </c>
      <c r="F2" s="105" t="s">
        <v>77</v>
      </c>
      <c r="G2" s="106"/>
      <c r="H2" s="105">
        <f>'BANKA VE SİGORTACILIK'!C3</f>
        <v>0</v>
      </c>
      <c r="I2" s="105" t="s">
        <v>15</v>
      </c>
      <c r="J2" s="105" t="s">
        <v>16</v>
      </c>
      <c r="K2" s="166" t="s">
        <v>14</v>
      </c>
      <c r="L2" s="183" t="s">
        <v>77</v>
      </c>
    </row>
    <row r="3" spans="1:12" s="31" customFormat="1" ht="11.1" customHeight="1" x14ac:dyDescent="0.25">
      <c r="A3" s="249" t="s">
        <v>17</v>
      </c>
      <c r="B3" s="28">
        <v>0.375</v>
      </c>
      <c r="C3" s="41" t="s">
        <v>198</v>
      </c>
      <c r="D3" s="29" t="str">
        <f>IF(ISBLANK(C3)," ",VLOOKUP($C3,TÜMOKUL!A$1:H$100,2,0))</f>
        <v>MUHASEBE DENETİMİ</v>
      </c>
      <c r="E3" s="29" t="str">
        <f>IF(ISBLANK(C3)," ",VLOOKUP($C3,TÜMOKUL!A$1:H$100,7,0))</f>
        <v>Öğr. Gör. Ömer YILMAZ</v>
      </c>
      <c r="F3" s="29" t="s">
        <v>78</v>
      </c>
      <c r="G3" s="252" t="s">
        <v>17</v>
      </c>
      <c r="H3" s="28">
        <v>0.375</v>
      </c>
      <c r="I3" s="41"/>
      <c r="J3" s="29" t="str">
        <f>IF(ISBLANK(I3)," ",VLOOKUP($I3,TÜMOKUL!A$1:H$100,2,0))</f>
        <v xml:space="preserve"> </v>
      </c>
      <c r="K3" s="167" t="str">
        <f>IF(ISBLANK(I3)," ",VLOOKUP($I3,TÜMOKUL!A$1:H$100,7,0))</f>
        <v xml:space="preserve"> </v>
      </c>
      <c r="L3" s="30"/>
    </row>
    <row r="4" spans="1:12" s="31" customFormat="1" ht="11.1" customHeight="1" x14ac:dyDescent="0.25">
      <c r="A4" s="250"/>
      <c r="B4" s="32">
        <v>0.41666666666666669</v>
      </c>
      <c r="C4" s="42" t="s">
        <v>198</v>
      </c>
      <c r="D4" s="33" t="str">
        <f>IF(ISBLANK(C4)," ",VLOOKUP($C4,TÜMOKUL!A$1:H$100,2,0))</f>
        <v>MUHASEBE DENETİMİ</v>
      </c>
      <c r="E4" s="33" t="str">
        <f>IF(ISBLANK(C4)," ",VLOOKUP($C4,TÜMOKUL!A$1:H$100,7,0))</f>
        <v>Öğr. Gör. Ömer YILMAZ</v>
      </c>
      <c r="F4" s="33" t="s">
        <v>78</v>
      </c>
      <c r="G4" s="253"/>
      <c r="H4" s="32">
        <v>0.41666666666666669</v>
      </c>
      <c r="I4" s="42"/>
      <c r="J4" s="33" t="str">
        <f>IF(ISBLANK(I4)," ",VLOOKUP($I4,TÜMOKUL!A$1:H$100,2,0))</f>
        <v xml:space="preserve"> </v>
      </c>
      <c r="K4" s="168" t="str">
        <f>IF(ISBLANK(I4)," ",VLOOKUP($I4,TÜMOKUL!A$1:H$100,7,0))</f>
        <v xml:space="preserve"> </v>
      </c>
      <c r="L4" s="34"/>
    </row>
    <row r="5" spans="1:12" s="31" customFormat="1" ht="11.1" customHeight="1" x14ac:dyDescent="0.25">
      <c r="A5" s="250"/>
      <c r="B5" s="32">
        <v>0.45833333333333331</v>
      </c>
      <c r="C5" s="42" t="s">
        <v>198</v>
      </c>
      <c r="D5" s="33" t="str">
        <f>IF(ISBLANK(C5)," ",VLOOKUP($C5,TÜMOKUL!A$1:H$100,2,0))</f>
        <v>MUHASEBE DENETİMİ</v>
      </c>
      <c r="E5" s="33" t="str">
        <f>IF(ISBLANK(C5)," ",VLOOKUP($C5,TÜMOKUL!A$1:H$100,7,0))</f>
        <v>Öğr. Gör. Ömer YILMAZ</v>
      </c>
      <c r="F5" s="33" t="s">
        <v>78</v>
      </c>
      <c r="G5" s="253"/>
      <c r="H5" s="32">
        <v>0.45833333333333331</v>
      </c>
      <c r="I5" s="42"/>
      <c r="J5" s="33" t="str">
        <f>IF(ISBLANK(I5)," ",VLOOKUP($I5,TÜMOKUL!A$1:H$100,2,0))</f>
        <v xml:space="preserve"> </v>
      </c>
      <c r="K5" s="168" t="str">
        <f>IF(ISBLANK(I5)," ",VLOOKUP($I5,TÜMOKUL!A$1:H$100,7,0))</f>
        <v xml:space="preserve"> </v>
      </c>
      <c r="L5" s="34"/>
    </row>
    <row r="6" spans="1:12" s="31" customFormat="1" ht="11.25" customHeight="1" x14ac:dyDescent="0.25">
      <c r="A6" s="250"/>
      <c r="B6" s="32">
        <v>0.5</v>
      </c>
      <c r="C6" s="115"/>
      <c r="D6" s="116" t="str">
        <f>IF(ISBLANK(C6)," ",VLOOKUP($C6,TÜMOKUL!A$1:H$100,2,0))</f>
        <v xml:space="preserve"> </v>
      </c>
      <c r="E6" s="116" t="str">
        <f>IF(ISBLANK(C6)," ",VLOOKUP($C6,TÜMOKUL!A$1:H$100,7,0))</f>
        <v xml:space="preserve"> </v>
      </c>
      <c r="F6" s="116"/>
      <c r="G6" s="253"/>
      <c r="H6" s="32">
        <v>0.5</v>
      </c>
      <c r="I6" s="178"/>
      <c r="J6" s="179" t="str">
        <f>IF(ISBLANK(I6)," ",VLOOKUP($I6,TÜMOKUL!A$1:H$100,2,0))</f>
        <v xml:space="preserve"> </v>
      </c>
      <c r="K6" s="180" t="str">
        <f>IF(ISBLANK(I6)," ",VLOOKUP($I6,TÜMOKUL!A$1:H$100,7,0))</f>
        <v xml:space="preserve"> </v>
      </c>
      <c r="L6" s="34"/>
    </row>
    <row r="7" spans="1:12" s="31" customFormat="1" ht="11.1" customHeight="1" x14ac:dyDescent="0.25">
      <c r="A7" s="250"/>
      <c r="B7" s="32">
        <v>0.54166666666666663</v>
      </c>
      <c r="C7" s="42" t="s">
        <v>188</v>
      </c>
      <c r="D7" s="33" t="str">
        <f>IF(ISBLANK(C7)," ",VLOOKUP($C7,TÜMOKUL!A$1:H$100,2,0))</f>
        <v>GENEL MUHASEBE-II</v>
      </c>
      <c r="E7" s="33" t="str">
        <f>IF(ISBLANK(C7)," ",VLOOKUP($C7,TÜMOKUL!A$1:H$100,7,0))</f>
        <v>Öğr. Gör. Tunahan BİLGİN</v>
      </c>
      <c r="F7" s="33" t="s">
        <v>70</v>
      </c>
      <c r="G7" s="253"/>
      <c r="H7" s="32">
        <v>0.54166666666666663</v>
      </c>
      <c r="I7" s="42"/>
      <c r="J7" s="33" t="str">
        <f>IF(ISBLANK(I7)," ",VLOOKUP($I7,TÜMOKUL!A$1:H$100,2,0))</f>
        <v xml:space="preserve"> </v>
      </c>
      <c r="K7" s="168" t="str">
        <f>IF(ISBLANK(I7)," ",VLOOKUP($I7,TÜMOKUL!A$1:H$100,7,0))</f>
        <v xml:space="preserve"> </v>
      </c>
      <c r="L7" s="34"/>
    </row>
    <row r="8" spans="1:12" s="31" customFormat="1" ht="11.1" customHeight="1" x14ac:dyDescent="0.25">
      <c r="A8" s="250"/>
      <c r="B8" s="32">
        <v>0.58333333333333337</v>
      </c>
      <c r="C8" s="42" t="s">
        <v>188</v>
      </c>
      <c r="D8" s="33" t="str">
        <f>IF(ISBLANK(C8)," ",VLOOKUP($C8,TÜMOKUL!A$1:H$100,2,0))</f>
        <v>GENEL MUHASEBE-II</v>
      </c>
      <c r="E8" s="33" t="str">
        <f>IF(ISBLANK(C8)," ",VLOOKUP($C8,TÜMOKUL!A$1:H$100,7,0))</f>
        <v>Öğr. Gör. Tunahan BİLGİN</v>
      </c>
      <c r="F8" s="33" t="s">
        <v>70</v>
      </c>
      <c r="G8" s="253"/>
      <c r="H8" s="32">
        <v>0.58333333333333337</v>
      </c>
      <c r="I8" s="42"/>
      <c r="J8" s="33" t="str">
        <f>IF(ISBLANK(I8)," ",VLOOKUP($I8,TÜMOKUL!A$1:H$100,2,0))</f>
        <v xml:space="preserve"> </v>
      </c>
      <c r="K8" s="168" t="str">
        <f>IF(ISBLANK(I8)," ",VLOOKUP($I8,TÜMOKUL!A$1:H$100,7,0))</f>
        <v xml:space="preserve"> </v>
      </c>
      <c r="L8" s="34"/>
    </row>
    <row r="9" spans="1:12" s="31" customFormat="1" ht="11.1" customHeight="1" x14ac:dyDescent="0.25">
      <c r="A9" s="250"/>
      <c r="B9" s="32">
        <v>0.625</v>
      </c>
      <c r="C9" s="42" t="s">
        <v>188</v>
      </c>
      <c r="D9" s="33" t="str">
        <f>IF(ISBLANK(C9)," ",VLOOKUP($C9,TÜMOKUL!A$1:H$100,2,0))</f>
        <v>GENEL MUHASEBE-II</v>
      </c>
      <c r="E9" s="33" t="str">
        <f>IF(ISBLANK(C9)," ",VLOOKUP($C9,TÜMOKUL!A$1:H$100,7,0))</f>
        <v>Öğr. Gör. Tunahan BİLGİN</v>
      </c>
      <c r="F9" s="33" t="s">
        <v>70</v>
      </c>
      <c r="G9" s="253"/>
      <c r="H9" s="32">
        <v>0.625</v>
      </c>
      <c r="I9" s="42"/>
      <c r="J9" s="33" t="str">
        <f>IF(ISBLANK(I9)," ",VLOOKUP($I9,TÜMOKUL!A$1:H$100,2,0))</f>
        <v xml:space="preserve"> </v>
      </c>
      <c r="K9" s="168" t="str">
        <f>IF(ISBLANK(I9)," ",VLOOKUP($I9,TÜMOKUL!A$1:H$100,7,0))</f>
        <v xml:space="preserve"> </v>
      </c>
      <c r="L9" s="34"/>
    </row>
    <row r="10" spans="1:12" s="31" customFormat="1" ht="11.1" customHeight="1" thickBot="1" x14ac:dyDescent="0.3">
      <c r="A10" s="251"/>
      <c r="B10" s="35">
        <v>0.66666666666666663</v>
      </c>
      <c r="C10" s="43" t="s">
        <v>188</v>
      </c>
      <c r="D10" s="36" t="str">
        <f>IF(ISBLANK(C10)," ",VLOOKUP($C10,TÜMOKUL!A$1:H$100,2,0))</f>
        <v>GENEL MUHASEBE-II</v>
      </c>
      <c r="E10" s="36" t="str">
        <f>IF(ISBLANK(C10)," ",VLOOKUP($C10,TÜMOKUL!A$1:H$100,7,0))</f>
        <v>Öğr. Gör. Tunahan BİLGİN</v>
      </c>
      <c r="F10" s="36" t="s">
        <v>70</v>
      </c>
      <c r="G10" s="254"/>
      <c r="H10" s="35">
        <v>0.66666666666666663</v>
      </c>
      <c r="I10" s="43"/>
      <c r="J10" s="36" t="str">
        <f>IF(ISBLANK(I10)," ",VLOOKUP($I10,TÜMOKUL!A$1:H$100,2,0))</f>
        <v xml:space="preserve"> </v>
      </c>
      <c r="K10" s="170" t="str">
        <f>IF(ISBLANK(I10)," ",VLOOKUP($I10,TÜMOKUL!A$1:H$100,7,0))</f>
        <v xml:space="preserve"> </v>
      </c>
      <c r="L10" s="37"/>
    </row>
    <row r="11" spans="1:12" s="31" customFormat="1" ht="11.1" customHeight="1" x14ac:dyDescent="0.25">
      <c r="A11" s="249" t="s">
        <v>18</v>
      </c>
      <c r="B11" s="28">
        <v>0.375</v>
      </c>
      <c r="C11" s="41" t="s">
        <v>204</v>
      </c>
      <c r="D11" s="29" t="str">
        <f>IF(ISBLANK(C11)," ",VLOOKUP($C11,TÜMOKUL!A$1:H$100,2,0))</f>
        <v>OFİS PROGRAMLARI-II</v>
      </c>
      <c r="E11" s="29" t="str">
        <f>IF(ISBLANK(C11)," ",VLOOKUP($C11,TÜMOKUL!A$1:H$100,7,0))</f>
        <v>Öğr. Gör. Serkan VARAN</v>
      </c>
      <c r="F11" s="29" t="s">
        <v>75</v>
      </c>
      <c r="G11" s="252" t="s">
        <v>18</v>
      </c>
      <c r="H11" s="28">
        <v>0.375</v>
      </c>
      <c r="I11" s="110"/>
      <c r="J11" s="29" t="str">
        <f>IF(ISBLANK(I11)," ",VLOOKUP($I11,TÜMOKUL!A$1:H$100,2,0))</f>
        <v xml:space="preserve"> </v>
      </c>
      <c r="K11" s="167" t="str">
        <f>IF(ISBLANK(I11)," ",VLOOKUP($I11,TÜMOKUL!A$1:H$100,7,0))</f>
        <v xml:space="preserve"> </v>
      </c>
      <c r="L11" s="30"/>
    </row>
    <row r="12" spans="1:12" s="31" customFormat="1" ht="11.1" customHeight="1" x14ac:dyDescent="0.25">
      <c r="A12" s="250"/>
      <c r="B12" s="32">
        <v>0.41666666666666669</v>
      </c>
      <c r="C12" s="42" t="s">
        <v>204</v>
      </c>
      <c r="D12" s="33" t="str">
        <f>IF(ISBLANK(C12)," ",VLOOKUP($C12,TÜMOKUL!A$1:H$100,2,0))</f>
        <v>OFİS PROGRAMLARI-II</v>
      </c>
      <c r="E12" s="33" t="str">
        <f>IF(ISBLANK(C12)," ",VLOOKUP($C12,TÜMOKUL!A$1:H$100,7,0))</f>
        <v>Öğr. Gör. Serkan VARAN</v>
      </c>
      <c r="F12" s="33" t="s">
        <v>75</v>
      </c>
      <c r="G12" s="253"/>
      <c r="H12" s="32">
        <v>0.41666666666666669</v>
      </c>
      <c r="I12" s="42"/>
      <c r="J12" s="33" t="str">
        <f>IF(ISBLANK(I12)," ",VLOOKUP($I12,TÜMOKUL!A$1:H$100,2,0))</f>
        <v xml:space="preserve"> </v>
      </c>
      <c r="K12" s="168" t="str">
        <f>IF(ISBLANK(I12)," ",VLOOKUP($I12,TÜMOKUL!A$1:H$100,7,0))</f>
        <v xml:space="preserve"> </v>
      </c>
      <c r="L12" s="34"/>
    </row>
    <row r="13" spans="1:12" s="31" customFormat="1" ht="11.1" customHeight="1" x14ac:dyDescent="0.25">
      <c r="A13" s="250"/>
      <c r="B13" s="32">
        <v>0.45833333333333331</v>
      </c>
      <c r="C13" s="42" t="s">
        <v>204</v>
      </c>
      <c r="D13" s="33" t="str">
        <f>IF(ISBLANK(C13)," ",VLOOKUP($C13,TÜMOKUL!A$1:H$100,2,0))</f>
        <v>OFİS PROGRAMLARI-II</v>
      </c>
      <c r="E13" s="33" t="str">
        <f>IF(ISBLANK(C13)," ",VLOOKUP($C13,TÜMOKUL!A$1:H$100,7,0))</f>
        <v>Öğr. Gör. Serkan VARAN</v>
      </c>
      <c r="F13" s="33" t="s">
        <v>75</v>
      </c>
      <c r="G13" s="253"/>
      <c r="H13" s="32">
        <v>0.45833333333333331</v>
      </c>
      <c r="I13" s="108"/>
      <c r="J13" s="33" t="str">
        <f>IF(ISBLANK(I13)," ",VLOOKUP($I13,TÜMOKUL!A$1:H$100,2,0))</f>
        <v xml:space="preserve"> </v>
      </c>
      <c r="K13" s="168" t="str">
        <f>IF(ISBLANK(I13)," ",VLOOKUP($I13,TÜMOKUL!A$1:H$100,7,0))</f>
        <v xml:space="preserve"> </v>
      </c>
      <c r="L13" s="34"/>
    </row>
    <row r="14" spans="1:12" s="31" customFormat="1" ht="4.5" customHeight="1" x14ac:dyDescent="0.25">
      <c r="A14" s="250"/>
      <c r="B14" s="114">
        <v>0.5</v>
      </c>
      <c r="C14" s="115"/>
      <c r="D14" s="116" t="str">
        <f>IF(ISBLANK(C14)," ",VLOOKUP($C14,TÜMOKUL!A$1:H$100,2,0))</f>
        <v xml:space="preserve"> </v>
      </c>
      <c r="E14" s="116" t="str">
        <f>IF(ISBLANK(C14)," ",VLOOKUP($C14,TÜMOKUL!A$1:H$100,7,0))</f>
        <v xml:space="preserve"> </v>
      </c>
      <c r="F14" s="116"/>
      <c r="G14" s="253"/>
      <c r="H14" s="32">
        <v>0.5</v>
      </c>
      <c r="I14" s="115"/>
      <c r="J14" s="116" t="str">
        <f>IF(ISBLANK(I14)," ",VLOOKUP($I14,TÜMOKUL!A$1:H$100,2,0))</f>
        <v xml:space="preserve"> </v>
      </c>
      <c r="K14" s="177" t="str">
        <f>IF(ISBLANK(I14)," ",VLOOKUP($I14,TÜMOKUL!A$1:H$100,7,0))</f>
        <v xml:space="preserve"> </v>
      </c>
      <c r="L14" s="117"/>
    </row>
    <row r="15" spans="1:12" s="31" customFormat="1" ht="11.1" customHeight="1" x14ac:dyDescent="0.25">
      <c r="A15" s="250"/>
      <c r="B15" s="32">
        <v>0.54166666666666663</v>
      </c>
      <c r="C15" s="42" t="s">
        <v>200</v>
      </c>
      <c r="D15" s="33" t="str">
        <f>IF(ISBLANK(C15)," ",VLOOKUP($C15,TÜMOKUL!A$1:H$100,2,0))</f>
        <v>İŞ VE SOSYAL GÜVENLİK HUKUKU</v>
      </c>
      <c r="E15" s="33" t="str">
        <f>IF(ISBLANK(C15)," ",VLOOKUP($C15,TÜMOKUL!A$1:H$100,7,0))</f>
        <v>Öğr. Gör. M. Selçuk ÖZKAN</v>
      </c>
      <c r="F15" s="33" t="s">
        <v>70</v>
      </c>
      <c r="G15" s="253"/>
      <c r="H15" s="32">
        <v>0.54166666666666663</v>
      </c>
      <c r="I15" s="42" t="s">
        <v>216</v>
      </c>
      <c r="J15" s="33" t="str">
        <f>IF(ISBLANK(I15)," ",VLOOKUP($I15,TÜMOKUL!A$1:H$100,2,0))</f>
        <v>BİLGİSAYARLI MUHASEBE</v>
      </c>
      <c r="K15" s="168" t="str">
        <f>IF(ISBLANK(I15)," ",VLOOKUP($I15,TÜMOKUL!A$1:H$100,7,0))</f>
        <v>Öğr. Gör. Abdulkadir ERYILMAZ</v>
      </c>
      <c r="L15" s="34" t="s">
        <v>72</v>
      </c>
    </row>
    <row r="16" spans="1:12" s="31" customFormat="1" ht="11.1" customHeight="1" x14ac:dyDescent="0.25">
      <c r="A16" s="250"/>
      <c r="B16" s="32">
        <v>0.58333333333333337</v>
      </c>
      <c r="C16" s="42" t="s">
        <v>200</v>
      </c>
      <c r="D16" s="33" t="str">
        <f>IF(ISBLANK(C16)," ",VLOOKUP($C16,TÜMOKUL!A$1:H$100,2,0))</f>
        <v>İŞ VE SOSYAL GÜVENLİK HUKUKU</v>
      </c>
      <c r="E16" s="33" t="str">
        <f>IF(ISBLANK(C16)," ",VLOOKUP($C16,TÜMOKUL!A$1:H$100,7,0))</f>
        <v>Öğr. Gör. M. Selçuk ÖZKAN</v>
      </c>
      <c r="F16" s="33" t="s">
        <v>70</v>
      </c>
      <c r="G16" s="253"/>
      <c r="H16" s="32">
        <v>0.58333333333333337</v>
      </c>
      <c r="I16" s="42" t="s">
        <v>216</v>
      </c>
      <c r="J16" s="33" t="str">
        <f>IF(ISBLANK(I16)," ",VLOOKUP($I16,TÜMOKUL!A$1:H$100,2,0))</f>
        <v>BİLGİSAYARLI MUHASEBE</v>
      </c>
      <c r="K16" s="168" t="str">
        <f>IF(ISBLANK(I16)," ",VLOOKUP($I16,TÜMOKUL!A$1:H$100,7,0))</f>
        <v>Öğr. Gör. Abdulkadir ERYILMAZ</v>
      </c>
      <c r="L16" s="34" t="s">
        <v>72</v>
      </c>
    </row>
    <row r="17" spans="1:12" s="31" customFormat="1" ht="11.1" customHeight="1" x14ac:dyDescent="0.25">
      <c r="A17" s="250"/>
      <c r="B17" s="32">
        <v>0.625</v>
      </c>
      <c r="C17" s="42" t="s">
        <v>194</v>
      </c>
      <c r="D17" s="33" t="str">
        <f>IF(ISBLANK(C17)," ",VLOOKUP($C17,TÜMOKUL!A$1:H$100,2,0))</f>
        <v>VERGİ HUKUKU</v>
      </c>
      <c r="E17" s="33" t="str">
        <f>IF(ISBLANK(C17)," ",VLOOKUP($C17,TÜMOKUL!A$1:H$100,7,0))</f>
        <v>Öğr. Gör. Mustafa SOLMAZ</v>
      </c>
      <c r="F17" s="33" t="s">
        <v>70</v>
      </c>
      <c r="G17" s="253"/>
      <c r="H17" s="32">
        <v>0.625</v>
      </c>
      <c r="I17" s="42" t="s">
        <v>216</v>
      </c>
      <c r="J17" s="33" t="str">
        <f>IF(ISBLANK(I17)," ",VLOOKUP($I17,TÜMOKUL!A$1:H$100,2,0))</f>
        <v>BİLGİSAYARLI MUHASEBE</v>
      </c>
      <c r="K17" s="168" t="str">
        <f>IF(ISBLANK(I17)," ",VLOOKUP($I17,TÜMOKUL!A$1:H$100,7,0))</f>
        <v>Öğr. Gör. Abdulkadir ERYILMAZ</v>
      </c>
      <c r="L17" s="34" t="s">
        <v>72</v>
      </c>
    </row>
    <row r="18" spans="1:12" s="31" customFormat="1" ht="11.1" customHeight="1" thickBot="1" x14ac:dyDescent="0.3">
      <c r="A18" s="251"/>
      <c r="B18" s="35">
        <v>0.66666666666666663</v>
      </c>
      <c r="C18" s="43" t="s">
        <v>194</v>
      </c>
      <c r="D18" s="36" t="str">
        <f>IF(ISBLANK(C18)," ",VLOOKUP($C18,TÜMOKUL!A$1:H$100,2,0))</f>
        <v>VERGİ HUKUKU</v>
      </c>
      <c r="E18" s="36" t="str">
        <f>IF(ISBLANK(C18)," ",VLOOKUP($C18,TÜMOKUL!A$1:H$100,7,0))</f>
        <v>Öğr. Gör. Mustafa SOLMAZ</v>
      </c>
      <c r="F18" s="36" t="s">
        <v>70</v>
      </c>
      <c r="G18" s="254"/>
      <c r="H18" s="35">
        <v>0.66666666666666663</v>
      </c>
      <c r="I18" s="43" t="s">
        <v>216</v>
      </c>
      <c r="J18" s="36" t="str">
        <f>IF(ISBLANK(I18)," ",VLOOKUP($I18,TÜMOKUL!A$1:H$100,2,0))</f>
        <v>BİLGİSAYARLI MUHASEBE</v>
      </c>
      <c r="K18" s="170" t="str">
        <f>IF(ISBLANK(I18)," ",VLOOKUP($I18,TÜMOKUL!A$1:H$100,7,0))</f>
        <v>Öğr. Gör. Abdulkadir ERYILMAZ</v>
      </c>
      <c r="L18" s="37" t="s">
        <v>72</v>
      </c>
    </row>
    <row r="19" spans="1:12" s="31" customFormat="1" ht="11.1" customHeight="1" x14ac:dyDescent="0.25">
      <c r="A19" s="260" t="s">
        <v>19</v>
      </c>
      <c r="B19" s="184">
        <v>0.375</v>
      </c>
      <c r="C19" s="110"/>
      <c r="D19" s="29" t="str">
        <f>IF(ISBLANK(C19)," ",VLOOKUP($C19,TÜMOKUL!A$1:H$100,2,0))</f>
        <v xml:space="preserve"> </v>
      </c>
      <c r="E19" s="29" t="str">
        <f>IF(ISBLANK(C19)," ",VLOOKUP($C19,TÜMOKUL!A$1:H$100,7,0))</f>
        <v xml:space="preserve"> </v>
      </c>
      <c r="F19" s="29"/>
      <c r="G19" s="252" t="s">
        <v>19</v>
      </c>
      <c r="H19" s="28">
        <v>0.375</v>
      </c>
      <c r="I19" s="110" t="s">
        <v>214</v>
      </c>
      <c r="J19" s="29" t="str">
        <f>IF(ISBLANK(I19)," ",VLOOKUP($I19,TÜMOKUL!A$1:H$100,2,0))</f>
        <v>MESLEKİ BELGLER VE YAZIŞMALAR</v>
      </c>
      <c r="K19" s="167" t="str">
        <f>IF(ISBLANK(I19)," ",VLOOKUP($I19,TÜMOKUL!A$1:H$100,7,0))</f>
        <v>Öğr. Gör. Mustafa SOLMAZ</v>
      </c>
      <c r="L19" s="30" t="s">
        <v>71</v>
      </c>
    </row>
    <row r="20" spans="1:12" s="31" customFormat="1" ht="11.1" customHeight="1" x14ac:dyDescent="0.25">
      <c r="A20" s="261"/>
      <c r="B20" s="185">
        <v>0.41666666666666669</v>
      </c>
      <c r="C20" s="42" t="s">
        <v>202</v>
      </c>
      <c r="D20" s="33" t="str">
        <f>IF(ISBLANK(C20)," ",VLOOKUP($C20,TÜMOKUL!A$1:H$100,2,0))</f>
        <v>TİCARİ MATEMATİK</v>
      </c>
      <c r="E20" s="33" t="str">
        <f>IF(ISBLANK(C20)," ",VLOOKUP($C20,TÜMOKUL!A$1:H$100,7,0))</f>
        <v>Dr. Öğr. Üyesi Evren ERGÜN</v>
      </c>
      <c r="F20" s="33" t="s">
        <v>70</v>
      </c>
      <c r="G20" s="253"/>
      <c r="H20" s="32">
        <v>0.41666666666666669</v>
      </c>
      <c r="I20" s="42" t="s">
        <v>214</v>
      </c>
      <c r="J20" s="33" t="str">
        <f>IF(ISBLANK(I20)," ",VLOOKUP($I20,TÜMOKUL!A$1:H$100,2,0))</f>
        <v>MESLEKİ BELGLER VE YAZIŞMALAR</v>
      </c>
      <c r="K20" s="168" t="str">
        <f>IF(ISBLANK(I20)," ",VLOOKUP($I20,TÜMOKUL!A$1:H$100,7,0))</f>
        <v>Öğr. Gör. Mustafa SOLMAZ</v>
      </c>
      <c r="L20" s="34" t="s">
        <v>71</v>
      </c>
    </row>
    <row r="21" spans="1:12" s="31" customFormat="1" ht="11.1" customHeight="1" x14ac:dyDescent="0.25">
      <c r="A21" s="261"/>
      <c r="B21" s="185">
        <v>0.45833333333333331</v>
      </c>
      <c r="C21" s="118" t="s">
        <v>202</v>
      </c>
      <c r="D21" s="33" t="str">
        <f>IF(ISBLANK(C21)," ",VLOOKUP($C21,TÜMOKUL!A$1:H$100,2,0))</f>
        <v>TİCARİ MATEMATİK</v>
      </c>
      <c r="E21" s="33" t="str">
        <f>IF(ISBLANK(C21)," ",VLOOKUP($C21,TÜMOKUL!A$1:H$100,7,0))</f>
        <v>Dr. Öğr. Üyesi Evren ERGÜN</v>
      </c>
      <c r="F21" s="33" t="s">
        <v>70</v>
      </c>
      <c r="G21" s="253"/>
      <c r="H21" s="32">
        <v>0.45833333333333331</v>
      </c>
      <c r="I21" s="42" t="s">
        <v>214</v>
      </c>
      <c r="J21" s="33" t="str">
        <f>IF(ISBLANK(I21)," ",VLOOKUP($I21,TÜMOKUL!A$1:H$100,2,0))</f>
        <v>MESLEKİ BELGLER VE YAZIŞMALAR</v>
      </c>
      <c r="K21" s="168" t="str">
        <f>IF(ISBLANK(I21)," ",VLOOKUP($I21,TÜMOKUL!A$1:H$100,7,0))</f>
        <v>Öğr. Gör. Mustafa SOLMAZ</v>
      </c>
      <c r="L21" s="34" t="s">
        <v>71</v>
      </c>
    </row>
    <row r="22" spans="1:12" s="31" customFormat="1" ht="4.5" customHeight="1" x14ac:dyDescent="0.25">
      <c r="A22" s="261"/>
      <c r="B22" s="185">
        <v>0.5</v>
      </c>
      <c r="C22" s="115"/>
      <c r="D22" s="116" t="str">
        <f>IF(ISBLANK(C22)," ",VLOOKUP($C22,TÜMOKUL!A$1:H$100,2,0))</f>
        <v xml:space="preserve"> </v>
      </c>
      <c r="E22" s="116" t="str">
        <f>IF(ISBLANK(C22)," ",VLOOKUP($C22,TÜMOKUL!A$1:H$100,7,0))</f>
        <v xml:space="preserve"> </v>
      </c>
      <c r="F22" s="116"/>
      <c r="G22" s="253"/>
      <c r="H22" s="32">
        <v>0.5</v>
      </c>
      <c r="I22" s="115"/>
      <c r="J22" s="116" t="str">
        <f>IF(ISBLANK(I22)," ",VLOOKUP($I22,TÜMOKUL!A$1:H$100,2,0))</f>
        <v xml:space="preserve"> </v>
      </c>
      <c r="K22" s="177" t="str">
        <f>IF(ISBLANK(I22)," ",VLOOKUP($I22,TÜMOKUL!A$1:H$100,7,0))</f>
        <v xml:space="preserve"> </v>
      </c>
      <c r="L22" s="117"/>
    </row>
    <row r="23" spans="1:12" s="31" customFormat="1" ht="11.1" customHeight="1" x14ac:dyDescent="0.25">
      <c r="A23" s="261"/>
      <c r="B23" s="185">
        <v>0.54166666666666663</v>
      </c>
      <c r="C23" s="42" t="s">
        <v>196</v>
      </c>
      <c r="D23" s="33" t="str">
        <f>IF(ISBLANK(C23)," ",VLOOKUP($C23,TÜMOKUL!A$1:H$100,2,0))</f>
        <v>FİNANSAL YÖNETİM</v>
      </c>
      <c r="E23" s="33" t="str">
        <f>IF(ISBLANK(C23)," ",VLOOKUP($C23,TÜMOKUL!A$1:H$100,7,0))</f>
        <v>Öğr. Gör. Ömer YILMAZ</v>
      </c>
      <c r="F23" s="33" t="s">
        <v>70</v>
      </c>
      <c r="G23" s="253"/>
      <c r="H23" s="32">
        <v>0.54166666666666663</v>
      </c>
      <c r="I23" s="42" t="s">
        <v>206</v>
      </c>
      <c r="J23" s="33" t="str">
        <f>IF(ISBLANK(I23)," ",VLOOKUP($I23,TÜMOKUL!A$1:H$100,2,0))</f>
        <v>MUHASEBE UYGULAMALARI</v>
      </c>
      <c r="K23" s="168" t="str">
        <f>IF(ISBLANK(I23)," ",VLOOKUP($I23,TÜMOKUL!A$1:H$100,7,0))</f>
        <v>Öğr. Gör. Tunahan BİLGİN</v>
      </c>
      <c r="L23" s="34" t="s">
        <v>71</v>
      </c>
    </row>
    <row r="24" spans="1:12" s="31" customFormat="1" ht="11.1" customHeight="1" x14ac:dyDescent="0.25">
      <c r="A24" s="261"/>
      <c r="B24" s="185">
        <v>0.58333333333333337</v>
      </c>
      <c r="C24" s="42" t="s">
        <v>196</v>
      </c>
      <c r="D24" s="33" t="str">
        <f>IF(ISBLANK(C24)," ",VLOOKUP($C24,TÜMOKUL!A$1:H$100,2,0))</f>
        <v>FİNANSAL YÖNETİM</v>
      </c>
      <c r="E24" s="33" t="str">
        <f>IF(ISBLANK(C24)," ",VLOOKUP($C24,TÜMOKUL!A$1:H$100,7,0))</f>
        <v>Öğr. Gör. Ömer YILMAZ</v>
      </c>
      <c r="F24" s="33" t="s">
        <v>70</v>
      </c>
      <c r="G24" s="253"/>
      <c r="H24" s="32">
        <v>0.58333333333333337</v>
      </c>
      <c r="I24" s="42" t="s">
        <v>206</v>
      </c>
      <c r="J24" s="33" t="str">
        <f>IF(ISBLANK(I24)," ",VLOOKUP($I24,TÜMOKUL!A$1:H$100,2,0))</f>
        <v>MUHASEBE UYGULAMALARI</v>
      </c>
      <c r="K24" s="168" t="str">
        <f>IF(ISBLANK(I24)," ",VLOOKUP($I24,TÜMOKUL!A$1:H$100,7,0))</f>
        <v>Öğr. Gör. Tunahan BİLGİN</v>
      </c>
      <c r="L24" s="34" t="s">
        <v>71</v>
      </c>
    </row>
    <row r="25" spans="1:12" s="31" customFormat="1" ht="11.1" customHeight="1" x14ac:dyDescent="0.25">
      <c r="A25" s="261"/>
      <c r="B25" s="185">
        <v>0.625</v>
      </c>
      <c r="C25" s="42" t="s">
        <v>196</v>
      </c>
      <c r="D25" s="33" t="str">
        <f>IF(ISBLANK(C25)," ",VLOOKUP($C25,TÜMOKUL!A$1:H$100,2,0))</f>
        <v>FİNANSAL YÖNETİM</v>
      </c>
      <c r="E25" s="33" t="str">
        <f>IF(ISBLANK(C25)," ",VLOOKUP($C25,TÜMOKUL!A$1:H$100,7,0))</f>
        <v>Öğr. Gör. Ömer YILMAZ</v>
      </c>
      <c r="F25" s="33" t="s">
        <v>70</v>
      </c>
      <c r="G25" s="253"/>
      <c r="H25" s="32">
        <v>0.625</v>
      </c>
      <c r="I25" s="42" t="s">
        <v>206</v>
      </c>
      <c r="J25" s="33" t="str">
        <f>IF(ISBLANK(I25)," ",VLOOKUP($I25,TÜMOKUL!A$1:H$100,2,0))</f>
        <v>MUHASEBE UYGULAMALARI</v>
      </c>
      <c r="K25" s="168" t="str">
        <f>IF(ISBLANK(I25)," ",VLOOKUP($I25,TÜMOKUL!A$1:H$100,7,0))</f>
        <v>Öğr. Gör. Tunahan BİLGİN</v>
      </c>
      <c r="L25" s="34" t="s">
        <v>71</v>
      </c>
    </row>
    <row r="26" spans="1:12" s="31" customFormat="1" ht="11.1" customHeight="1" thickBot="1" x14ac:dyDescent="0.3">
      <c r="A26" s="262"/>
      <c r="B26" s="186">
        <v>0.66666666666666663</v>
      </c>
      <c r="C26" s="43" t="s">
        <v>196</v>
      </c>
      <c r="D26" s="36" t="str">
        <f>IF(ISBLANK(C26)," ",VLOOKUP($C26,TÜMOKUL!A$1:H$100,2,0))</f>
        <v>FİNANSAL YÖNETİM</v>
      </c>
      <c r="E26" s="36" t="str">
        <f>IF(ISBLANK(C26)," ",VLOOKUP($C26,TÜMOKUL!A$1:H$100,7,0))</f>
        <v>Öğr. Gör. Ömer YILMAZ</v>
      </c>
      <c r="F26" s="36" t="s">
        <v>70</v>
      </c>
      <c r="G26" s="254"/>
      <c r="H26" s="35">
        <v>0.66666666666666663</v>
      </c>
      <c r="I26" s="43" t="s">
        <v>206</v>
      </c>
      <c r="J26" s="36" t="str">
        <f>IF(ISBLANK(I26)," ",VLOOKUP($I26,TÜMOKUL!A$1:H$100,2,0))</f>
        <v>MUHASEBE UYGULAMALARI</v>
      </c>
      <c r="K26" s="170" t="str">
        <f>IF(ISBLANK(I26)," ",VLOOKUP($I26,TÜMOKUL!A$1:H$100,7,0))</f>
        <v>Öğr. Gör. Tunahan BİLGİN</v>
      </c>
      <c r="L26" s="37" t="s">
        <v>71</v>
      </c>
    </row>
    <row r="27" spans="1:12" s="31" customFormat="1" ht="11.1" customHeight="1" x14ac:dyDescent="0.25">
      <c r="A27" s="249" t="s">
        <v>20</v>
      </c>
      <c r="B27" s="28">
        <v>0.375</v>
      </c>
      <c r="C27" s="110"/>
      <c r="D27" s="29" t="str">
        <f>IF(ISBLANK(C27)," ",VLOOKUP($C27,TÜMOKUL!A$1:H$100,2,0))</f>
        <v xml:space="preserve"> </v>
      </c>
      <c r="E27" s="29" t="str">
        <f>IF(ISBLANK(C27)," ",VLOOKUP($C27,TÜMOKUL!A$1:H$100,7,0))</f>
        <v xml:space="preserve"> </v>
      </c>
      <c r="F27" s="29"/>
      <c r="G27" s="252" t="s">
        <v>20</v>
      </c>
      <c r="H27" s="28">
        <v>0.375</v>
      </c>
      <c r="I27" s="110"/>
      <c r="J27" s="29" t="str">
        <f>IF(ISBLANK(I27)," ",VLOOKUP($I27,TÜMOKUL!A$1:H$100,2,0))</f>
        <v xml:space="preserve"> </v>
      </c>
      <c r="K27" s="167" t="str">
        <f>IF(ISBLANK(I27)," ",VLOOKUP($I27,TÜMOKUL!A$1:H$100,7,0))</f>
        <v xml:space="preserve"> </v>
      </c>
      <c r="L27" s="30"/>
    </row>
    <row r="28" spans="1:12" s="31" customFormat="1" ht="11.1" customHeight="1" x14ac:dyDescent="0.25">
      <c r="A28" s="250"/>
      <c r="B28" s="32">
        <v>0.41666666666666669</v>
      </c>
      <c r="C28" s="42"/>
      <c r="D28" s="33" t="str">
        <f>IF(ISBLANK(C28)," ",VLOOKUP($C28,TÜMOKUL!A$1:H$100,2,0))</f>
        <v xml:space="preserve"> </v>
      </c>
      <c r="E28" s="33" t="str">
        <f>IF(ISBLANK(C28)," ",VLOOKUP($C28,TÜMOKUL!A$1:H$100,7,0))</f>
        <v xml:space="preserve"> </v>
      </c>
      <c r="F28" s="33"/>
      <c r="G28" s="253"/>
      <c r="H28" s="32">
        <v>0.41666666666666669</v>
      </c>
      <c r="I28" s="42"/>
      <c r="J28" s="33" t="str">
        <f>IF(ISBLANK(I28)," ",VLOOKUP($I28,TÜMOKUL!A$1:H$100,2,0))</f>
        <v xml:space="preserve"> </v>
      </c>
      <c r="K28" s="168" t="str">
        <f>IF(ISBLANK(I28)," ",VLOOKUP($I28,TÜMOKUL!A$1:H$100,7,0))</f>
        <v xml:space="preserve"> </v>
      </c>
      <c r="L28" s="34"/>
    </row>
    <row r="29" spans="1:12" s="31" customFormat="1" ht="11.1" customHeight="1" x14ac:dyDescent="0.25">
      <c r="A29" s="250"/>
      <c r="B29" s="32">
        <v>0.45833333333333331</v>
      </c>
      <c r="C29" s="108"/>
      <c r="D29" s="33" t="str">
        <f>IF(ISBLANK(C29)," ",VLOOKUP($C29,TÜMOKUL!A$1:H$100,2,0))</f>
        <v xml:space="preserve"> </v>
      </c>
      <c r="E29" s="33" t="str">
        <f>IF(ISBLANK(C29)," ",VLOOKUP($C29,TÜMOKUL!A$1:H$100,7,0))</f>
        <v xml:space="preserve"> </v>
      </c>
      <c r="F29" s="33"/>
      <c r="G29" s="253"/>
      <c r="H29" s="32">
        <v>0.45833333333333331</v>
      </c>
      <c r="I29" s="108"/>
      <c r="J29" s="33" t="str">
        <f>IF(ISBLANK(I29)," ",VLOOKUP($I29,TÜMOKUL!A$1:H$100,2,0))</f>
        <v xml:space="preserve"> </v>
      </c>
      <c r="K29" s="168" t="str">
        <f>IF(ISBLANK(I29)," ",VLOOKUP($I29,TÜMOKUL!A$1:H$100,7,0))</f>
        <v xml:space="preserve"> </v>
      </c>
      <c r="L29" s="34"/>
    </row>
    <row r="30" spans="1:12" s="31" customFormat="1" ht="3.75" customHeight="1" x14ac:dyDescent="0.25">
      <c r="A30" s="250"/>
      <c r="B30" s="32">
        <v>0.5</v>
      </c>
      <c r="C30" s="115"/>
      <c r="D30" s="116" t="str">
        <f>IF(ISBLANK(C30)," ",VLOOKUP($C30,TÜMOKUL!A$1:H$100,2,0))</f>
        <v xml:space="preserve"> </v>
      </c>
      <c r="E30" s="116" t="str">
        <f>IF(ISBLANK(C30)," ",VLOOKUP($C30,TÜMOKUL!A$1:H$100,7,0))</f>
        <v xml:space="preserve"> </v>
      </c>
      <c r="F30" s="116"/>
      <c r="G30" s="253"/>
      <c r="H30" s="114">
        <v>0.5</v>
      </c>
      <c r="I30" s="115"/>
      <c r="J30" s="116" t="str">
        <f>IF(ISBLANK(I30)," ",VLOOKUP($I30,TÜMOKUL!A$1:H$100,2,0))</f>
        <v xml:space="preserve"> </v>
      </c>
      <c r="K30" s="177" t="str">
        <f>IF(ISBLANK(I30)," ",VLOOKUP($I30,TÜMOKUL!A$1:H$100,7,0))</f>
        <v xml:space="preserve"> </v>
      </c>
      <c r="L30" s="117"/>
    </row>
    <row r="31" spans="1:12" s="31" customFormat="1" ht="11.1" customHeight="1" x14ac:dyDescent="0.25">
      <c r="A31" s="250"/>
      <c r="B31" s="32">
        <v>0.54166666666666663</v>
      </c>
      <c r="C31" s="42" t="s">
        <v>190</v>
      </c>
      <c r="D31" s="33" t="str">
        <f>IF(ISBLANK(C31)," ",VLOOKUP($C31,TÜMOKUL!A$1:H$100,2,0))</f>
        <v>MAKRO EKONOMİ</v>
      </c>
      <c r="E31" s="33" t="str">
        <f>IF(ISBLANK(C31)," ",VLOOKUP($C31,TÜMOKUL!A$1:H$100,7,0))</f>
        <v>Öğr. Gör. Seval ŞENGEZER</v>
      </c>
      <c r="F31" s="33" t="s">
        <v>70</v>
      </c>
      <c r="G31" s="253"/>
      <c r="H31" s="32">
        <v>0.54166666666666663</v>
      </c>
      <c r="I31" s="42"/>
      <c r="J31" s="33" t="str">
        <f>IF(ISBLANK(I31)," ",VLOOKUP($I31,TÜMOKUL!A$1:H$100,2,0))</f>
        <v xml:space="preserve"> </v>
      </c>
      <c r="K31" s="168" t="str">
        <f>IF(ISBLANK(I31)," ",VLOOKUP($I31,TÜMOKUL!A$1:H$100,7,0))</f>
        <v xml:space="preserve"> </v>
      </c>
      <c r="L31" s="34"/>
    </row>
    <row r="32" spans="1:12" s="31" customFormat="1" ht="11.1" customHeight="1" x14ac:dyDescent="0.25">
      <c r="A32" s="250"/>
      <c r="B32" s="32">
        <v>0.58333333333333337</v>
      </c>
      <c r="C32" s="42" t="s">
        <v>190</v>
      </c>
      <c r="D32" s="33" t="str">
        <f>IF(ISBLANK(C32)," ",VLOOKUP($C32,TÜMOKUL!A$1:H$100,2,0))</f>
        <v>MAKRO EKONOMİ</v>
      </c>
      <c r="E32" s="33" t="str">
        <f>IF(ISBLANK(C32)," ",VLOOKUP($C32,TÜMOKUL!A$1:H$100,7,0))</f>
        <v>Öğr. Gör. Seval ŞENGEZER</v>
      </c>
      <c r="F32" s="33" t="s">
        <v>70</v>
      </c>
      <c r="G32" s="253"/>
      <c r="H32" s="32">
        <v>0.58333333333333337</v>
      </c>
      <c r="I32" s="42"/>
      <c r="J32" s="33" t="str">
        <f>IF(ISBLANK(I32)," ",VLOOKUP($I32,TÜMOKUL!A$1:H$100,2,0))</f>
        <v xml:space="preserve"> </v>
      </c>
      <c r="K32" s="168" t="str">
        <f>IF(ISBLANK(I32)," ",VLOOKUP($I32,TÜMOKUL!A$1:H$100,7,0))</f>
        <v xml:space="preserve"> </v>
      </c>
      <c r="L32" s="34"/>
    </row>
    <row r="33" spans="1:12" s="31" customFormat="1" ht="11.1" customHeight="1" x14ac:dyDescent="0.25">
      <c r="A33" s="250"/>
      <c r="B33" s="32">
        <v>0.625</v>
      </c>
      <c r="C33" s="42" t="s">
        <v>190</v>
      </c>
      <c r="D33" s="33" t="str">
        <f>IF(ISBLANK(C33)," ",VLOOKUP($C33,TÜMOKUL!A$1:H$100,2,0))</f>
        <v>MAKRO EKONOMİ</v>
      </c>
      <c r="E33" s="33" t="str">
        <f>IF(ISBLANK(C33)," ",VLOOKUP($C33,TÜMOKUL!A$1:H$100,7,0))</f>
        <v>Öğr. Gör. Seval ŞENGEZER</v>
      </c>
      <c r="F33" s="33" t="s">
        <v>70</v>
      </c>
      <c r="G33" s="253"/>
      <c r="H33" s="32">
        <v>0.625</v>
      </c>
      <c r="I33" s="42" t="s">
        <v>212</v>
      </c>
      <c r="J33" s="33" t="str">
        <f>IF(ISBLANK(I33)," ",VLOOKUP($I33,TÜMOKUL!A$1:H$100,2,0))</f>
        <v>BORÇLAR HUKUKU</v>
      </c>
      <c r="K33" s="168" t="str">
        <f>IF(ISBLANK(I33)," ",VLOOKUP($I33,TÜMOKUL!A$1:H$100,7,0))</f>
        <v>Öğr. Gör. Mustafa SOLMAZ</v>
      </c>
      <c r="L33" s="34" t="s">
        <v>71</v>
      </c>
    </row>
    <row r="34" spans="1:12" s="31" customFormat="1" ht="11.1" customHeight="1" thickBot="1" x14ac:dyDescent="0.3">
      <c r="A34" s="251"/>
      <c r="B34" s="35">
        <v>0.66666666666666663</v>
      </c>
      <c r="C34" s="43"/>
      <c r="D34" s="36" t="str">
        <f>IF(ISBLANK(C34)," ",VLOOKUP($C34,TÜMOKUL!A$1:H$100,2,0))</f>
        <v xml:space="preserve"> </v>
      </c>
      <c r="E34" s="36" t="str">
        <f>IF(ISBLANK(C34)," ",VLOOKUP($C34,TÜMOKUL!A$1:H$100,7,0))</f>
        <v xml:space="preserve"> </v>
      </c>
      <c r="F34" s="36"/>
      <c r="G34" s="254"/>
      <c r="H34" s="35">
        <v>0.66666666666666663</v>
      </c>
      <c r="I34" s="43" t="s">
        <v>212</v>
      </c>
      <c r="J34" s="36" t="str">
        <f>IF(ISBLANK(I34)," ",VLOOKUP($I34,TÜMOKUL!A$1:H$100,2,0))</f>
        <v>BORÇLAR HUKUKU</v>
      </c>
      <c r="K34" s="170" t="str">
        <f>IF(ISBLANK(I34)," ",VLOOKUP($I34,TÜMOKUL!A$1:H$100,7,0))</f>
        <v>Öğr. Gör. Mustafa SOLMAZ</v>
      </c>
      <c r="L34" s="37" t="s">
        <v>71</v>
      </c>
    </row>
    <row r="35" spans="1:12" s="31" customFormat="1" ht="11.1" customHeight="1" x14ac:dyDescent="0.25">
      <c r="A35" s="249" t="s">
        <v>21</v>
      </c>
      <c r="B35" s="28">
        <v>0.375</v>
      </c>
      <c r="C35" s="110"/>
      <c r="D35" s="29" t="str">
        <f>IF(ISBLANK(C35)," ",VLOOKUP($C35,TÜMOKUL!A$1:H$100,2,0))</f>
        <v xml:space="preserve"> </v>
      </c>
      <c r="E35" s="29" t="str">
        <f>IF(ISBLANK(C35)," ",VLOOKUP($C35,TÜMOKUL!A$1:H$100,7,0))</f>
        <v xml:space="preserve"> </v>
      </c>
      <c r="F35" s="29"/>
      <c r="G35" s="252" t="s">
        <v>21</v>
      </c>
      <c r="H35" s="28">
        <v>0.375</v>
      </c>
      <c r="I35" s="110"/>
      <c r="J35" s="29" t="str">
        <f>IF(ISBLANK(I35)," ",VLOOKUP($I35,TÜMOKUL!A$1:H$100,2,0))</f>
        <v xml:space="preserve"> </v>
      </c>
      <c r="K35" s="167" t="str">
        <f>IF(ISBLANK(I35)," ",VLOOKUP($I35,TÜMOKUL!A$1:H$100,7,0))</f>
        <v xml:space="preserve"> </v>
      </c>
      <c r="L35" s="30"/>
    </row>
    <row r="36" spans="1:12" s="31" customFormat="1" ht="11.1" customHeight="1" x14ac:dyDescent="0.25">
      <c r="A36" s="250"/>
      <c r="B36" s="32">
        <v>0.41666666666666669</v>
      </c>
      <c r="C36" s="42" t="s">
        <v>192</v>
      </c>
      <c r="D36" s="33" t="str">
        <f>IF(ISBLANK(C36)," ",VLOOKUP($C36,TÜMOKUL!A$1:H$100,2,0))</f>
        <v>TİCARET HUKUKU</v>
      </c>
      <c r="E36" s="33" t="str">
        <f>IF(ISBLANK(C36)," ",VLOOKUP($C36,TÜMOKUL!A$1:H$100,7,0))</f>
        <v>Öğr. Gör. Elif ATAMAN</v>
      </c>
      <c r="F36" s="33" t="s">
        <v>70</v>
      </c>
      <c r="G36" s="253"/>
      <c r="H36" s="32">
        <v>0.41666666666666669</v>
      </c>
      <c r="I36" s="42" t="s">
        <v>208</v>
      </c>
      <c r="J36" s="33" t="str">
        <f>IF(ISBLANK(I36)," ",VLOOKUP($I36,TÜMOKUL!A$1:H$100,2,0))</f>
        <v>FİNANSAL YATIRIM ARAÇLARI</v>
      </c>
      <c r="K36" s="168" t="str">
        <f>IF(ISBLANK(I36)," ",VLOOKUP($I36,TÜMOKUL!A$1:H$100,7,0))</f>
        <v>Öğr. Gör. Dr. A. Z. Ç. BAŞARAN</v>
      </c>
      <c r="L36" s="34" t="s">
        <v>71</v>
      </c>
    </row>
    <row r="37" spans="1:12" s="31" customFormat="1" ht="11.1" customHeight="1" x14ac:dyDescent="0.25">
      <c r="A37" s="250"/>
      <c r="B37" s="32">
        <v>0.45833333333333331</v>
      </c>
      <c r="C37" s="42" t="s">
        <v>192</v>
      </c>
      <c r="D37" s="33" t="str">
        <f>IF(ISBLANK(C37)," ",VLOOKUP($C37,TÜMOKUL!A$1:H$100,2,0))</f>
        <v>TİCARET HUKUKU</v>
      </c>
      <c r="E37" s="33" t="str">
        <f>IF(ISBLANK(C37)," ",VLOOKUP($C37,TÜMOKUL!A$1:H$100,7,0))</f>
        <v>Öğr. Gör. Elif ATAMAN</v>
      </c>
      <c r="F37" s="33" t="s">
        <v>70</v>
      </c>
      <c r="G37" s="253"/>
      <c r="H37" s="32">
        <v>0.45833333333333331</v>
      </c>
      <c r="I37" s="42" t="s">
        <v>208</v>
      </c>
      <c r="J37" s="33" t="str">
        <f>IF(ISBLANK(I37)," ",VLOOKUP($I37,TÜMOKUL!A$1:H$100,2,0))</f>
        <v>FİNANSAL YATIRIM ARAÇLARI</v>
      </c>
      <c r="K37" s="168" t="str">
        <f>IF(ISBLANK(I37)," ",VLOOKUP($I37,TÜMOKUL!A$1:H$100,7,0))</f>
        <v>Öğr. Gör. Dr. A. Z. Ç. BAŞARAN</v>
      </c>
      <c r="L37" s="34" t="s">
        <v>71</v>
      </c>
    </row>
    <row r="38" spans="1:12" s="31" customFormat="1" ht="3.75" customHeight="1" x14ac:dyDescent="0.25">
      <c r="A38" s="250"/>
      <c r="B38" s="32">
        <v>0.5</v>
      </c>
      <c r="C38" s="115"/>
      <c r="D38" s="116" t="str">
        <f>IF(ISBLANK(C38)," ",VLOOKUP($C38,TÜMOKUL!A$1:H$100,2,0))</f>
        <v xml:space="preserve"> </v>
      </c>
      <c r="E38" s="116" t="str">
        <f>IF(ISBLANK(C38)," ",VLOOKUP($C38,TÜMOKUL!A$1:H$100,7,0))</f>
        <v xml:space="preserve"> </v>
      </c>
      <c r="F38" s="116"/>
      <c r="G38" s="253"/>
      <c r="H38" s="32">
        <v>0.5</v>
      </c>
      <c r="I38" s="115"/>
      <c r="J38" s="116" t="str">
        <f>IF(ISBLANK(I38)," ",VLOOKUP($I38,TÜMOKUL!A$1:H$100,2,0))</f>
        <v xml:space="preserve"> </v>
      </c>
      <c r="K38" s="177" t="str">
        <f>IF(ISBLANK(I38)," ",VLOOKUP($I38,TÜMOKUL!A$1:H$100,7,0))</f>
        <v xml:space="preserve"> </v>
      </c>
      <c r="L38" s="117"/>
    </row>
    <row r="39" spans="1:12" s="31" customFormat="1" ht="11.1" customHeight="1" x14ac:dyDescent="0.25">
      <c r="A39" s="250"/>
      <c r="B39" s="32">
        <v>0.54166666666666663</v>
      </c>
      <c r="C39" s="42"/>
      <c r="D39" s="33" t="str">
        <f>IF(ISBLANK(C39)," ",VLOOKUP($C39,TÜMOKUL!A$1:H$100,2,0))</f>
        <v xml:space="preserve"> </v>
      </c>
      <c r="E39" s="33" t="str">
        <f>IF(ISBLANK(C39)," ",VLOOKUP($C39,TÜMOKUL!A$1:H$100,7,0))</f>
        <v xml:space="preserve"> </v>
      </c>
      <c r="F39" s="33"/>
      <c r="G39" s="253"/>
      <c r="H39" s="32">
        <v>0.54166666666666663</v>
      </c>
      <c r="I39" s="42" t="s">
        <v>218</v>
      </c>
      <c r="J39" s="33" t="str">
        <f>IF(ISBLANK(I39)," ",VLOOKUP($I39,TÜMOKUL!A$1:H$100,2,0))</f>
        <v>SERMAYE PİYASASI VE BORSALAR</v>
      </c>
      <c r="K39" s="168" t="str">
        <f>IF(ISBLANK(I39)," ",VLOOKUP($I39,TÜMOKUL!A$1:H$100,7,0))</f>
        <v>Öğr. Gör. Dr. A. Z. Ç. BAŞARAN</v>
      </c>
      <c r="L39" s="34" t="s">
        <v>71</v>
      </c>
    </row>
    <row r="40" spans="1:12" s="31" customFormat="1" ht="11.1" customHeight="1" x14ac:dyDescent="0.25">
      <c r="A40" s="250"/>
      <c r="B40" s="32">
        <v>0.58333333333333337</v>
      </c>
      <c r="C40" s="42"/>
      <c r="D40" s="33" t="str">
        <f>IF(ISBLANK(C40)," ",VLOOKUP($C40,TÜMOKUL!A$1:H$100,2,0))</f>
        <v xml:space="preserve"> </v>
      </c>
      <c r="E40" s="33" t="str">
        <f>IF(ISBLANK(C40)," ",VLOOKUP($C40,TÜMOKUL!A$1:H$100,7,0))</f>
        <v xml:space="preserve"> </v>
      </c>
      <c r="F40" s="33"/>
      <c r="G40" s="253"/>
      <c r="H40" s="32">
        <v>0.58333333333333337</v>
      </c>
      <c r="I40" s="42" t="s">
        <v>218</v>
      </c>
      <c r="J40" s="33" t="str">
        <f>IF(ISBLANK(I40)," ",VLOOKUP($I40,TÜMOKUL!A$1:H$100,2,0))</f>
        <v>SERMAYE PİYASASI VE BORSALAR</v>
      </c>
      <c r="K40" s="168" t="str">
        <f>IF(ISBLANK(I40)," ",VLOOKUP($I40,TÜMOKUL!A$1:H$100,7,0))</f>
        <v>Öğr. Gör. Dr. A. Z. Ç. BAŞARAN</v>
      </c>
      <c r="L40" s="34" t="s">
        <v>71</v>
      </c>
    </row>
    <row r="41" spans="1:12" s="31" customFormat="1" ht="11.1" customHeight="1" x14ac:dyDescent="0.25">
      <c r="A41" s="250"/>
      <c r="B41" s="32">
        <v>0.625</v>
      </c>
      <c r="C41" s="42"/>
      <c r="D41" s="33" t="str">
        <f>IF(ISBLANK(C41)," ",VLOOKUP($C41,TÜMOKUL!A$1:H$100,2,0))</f>
        <v xml:space="preserve"> </v>
      </c>
      <c r="E41" s="33" t="str">
        <f>IF(ISBLANK(C41)," ",VLOOKUP($C41,TÜMOKUL!A$1:H$100,7,0))</f>
        <v xml:space="preserve"> </v>
      </c>
      <c r="F41" s="33"/>
      <c r="G41" s="253"/>
      <c r="H41" s="32">
        <v>0.625</v>
      </c>
      <c r="I41" s="42" t="s">
        <v>210</v>
      </c>
      <c r="J41" s="33" t="str">
        <f>IF(ISBLANK(I41)," ",VLOOKUP($I41,TÜMOKUL!A$1:H$100,2,0))</f>
        <v>İSTATİSTİK</v>
      </c>
      <c r="K41" s="168" t="str">
        <f>IF(ISBLANK(I41)," ",VLOOKUP($I41,TÜMOKUL!A$1:H$100,7,0))</f>
        <v>Öğr. Gör. Dr. A. Z. Ç. BAŞARAN</v>
      </c>
      <c r="L41" s="34" t="s">
        <v>71</v>
      </c>
    </row>
    <row r="42" spans="1:12" s="31" customFormat="1" ht="11.1" customHeight="1" thickBot="1" x14ac:dyDescent="0.3">
      <c r="A42" s="251"/>
      <c r="B42" s="35">
        <v>0.66666666666666663</v>
      </c>
      <c r="C42" s="43"/>
      <c r="D42" s="36" t="str">
        <f>IF(ISBLANK(C42)," ",VLOOKUP($C42,TÜMOKUL!A$1:H$100,2,0))</f>
        <v xml:space="preserve"> </v>
      </c>
      <c r="E42" s="36" t="str">
        <f>IF(ISBLANK(C42)," ",VLOOKUP($C42,TÜMOKUL!A$1:H$100,7,0))</f>
        <v xml:space="preserve"> </v>
      </c>
      <c r="F42" s="36"/>
      <c r="G42" s="254"/>
      <c r="H42" s="35">
        <v>0.66666666666666663</v>
      </c>
      <c r="I42" s="43" t="s">
        <v>210</v>
      </c>
      <c r="J42" s="36" t="str">
        <f>IF(ISBLANK(I42)," ",VLOOKUP($I42,TÜMOKUL!A$1:H$100,2,0))</f>
        <v>İSTATİSTİK</v>
      </c>
      <c r="K42" s="170" t="str">
        <f>IF(ISBLANK(I42)," ",VLOOKUP($I42,TÜMOKUL!A$1:H$100,7,0))</f>
        <v>Öğr. Gör. Dr. A. Z. Ç. BAŞARAN</v>
      </c>
      <c r="L42" s="37" t="s">
        <v>71</v>
      </c>
    </row>
    <row r="44" spans="1:12" x14ac:dyDescent="0.25">
      <c r="I44" s="246" t="s">
        <v>32</v>
      </c>
      <c r="J44" s="246"/>
      <c r="K44" s="246"/>
    </row>
    <row r="45" spans="1:12" x14ac:dyDescent="0.25">
      <c r="I45" s="246" t="s">
        <v>65</v>
      </c>
      <c r="J45" s="246"/>
      <c r="K45" s="246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honeticPr fontId="19" type="noConversion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="120" zoomScaleNormal="120" workbookViewId="0">
      <selection activeCell="C35" sqref="C35"/>
    </sheetView>
  </sheetViews>
  <sheetFormatPr defaultRowHeight="15" x14ac:dyDescent="0.25"/>
  <cols>
    <col min="1" max="1" width="2" style="38" customWidth="1"/>
    <col min="2" max="2" width="5.140625" style="39" customWidth="1"/>
    <col min="3" max="3" width="6.140625" style="40" customWidth="1"/>
    <col min="4" max="4" width="15.28515625" style="40" customWidth="1"/>
    <col min="5" max="5" width="24.85546875" style="40" customWidth="1"/>
    <col min="6" max="6" width="6" style="40" customWidth="1"/>
    <col min="7" max="7" width="1.7109375" style="40" customWidth="1"/>
    <col min="8" max="8" width="4.7109375" style="40" customWidth="1"/>
    <col min="9" max="9" width="6.42578125" style="40" customWidth="1"/>
    <col min="10" max="10" width="23.5703125" style="40" customWidth="1"/>
    <col min="11" max="11" width="23.28515625" style="40" customWidth="1"/>
    <col min="12" max="12" width="6.5703125" style="40" customWidth="1"/>
    <col min="13" max="16384" width="9.140625" style="40"/>
  </cols>
  <sheetData>
    <row r="1" spans="1:12" s="26" customFormat="1" ht="51" customHeight="1" thickBot="1" x14ac:dyDescent="0.25">
      <c r="A1" s="247" t="s">
        <v>97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2" s="27" customFormat="1" ht="11.1" customHeight="1" thickBot="1" x14ac:dyDescent="0.3">
      <c r="A2" s="104"/>
      <c r="B2" s="105" t="s">
        <v>22</v>
      </c>
      <c r="C2" s="105" t="s">
        <v>15</v>
      </c>
      <c r="D2" s="105" t="s">
        <v>16</v>
      </c>
      <c r="E2" s="105" t="s">
        <v>14</v>
      </c>
      <c r="F2" s="105" t="s">
        <v>77</v>
      </c>
      <c r="G2" s="106"/>
      <c r="H2" s="105">
        <f>'BANKA VE SİGORTACILIK'!C3</f>
        <v>0</v>
      </c>
      <c r="I2" s="105" t="s">
        <v>15</v>
      </c>
      <c r="J2" s="105" t="s">
        <v>16</v>
      </c>
      <c r="K2" s="166" t="s">
        <v>14</v>
      </c>
      <c r="L2" s="183" t="s">
        <v>77</v>
      </c>
    </row>
    <row r="3" spans="1:12" s="31" customFormat="1" ht="11.1" customHeight="1" x14ac:dyDescent="0.25">
      <c r="A3" s="249" t="s">
        <v>17</v>
      </c>
      <c r="B3" s="28">
        <v>0.375</v>
      </c>
      <c r="C3" s="110" t="s">
        <v>246</v>
      </c>
      <c r="D3" s="29" t="str">
        <f>IF(ISBLANK(C3)," ",VLOOKUP($C3,TÜMOKUL!A$1:H$120,2,0))</f>
        <v>Bilgi ve Ağ Güvenliği</v>
      </c>
      <c r="E3" s="29" t="str">
        <f>IF(ISBLANK(C3)," ",VLOOKUP($C3,TÜMOKUL!A$1:H$120,7,0))</f>
        <v>Öğr. Gör. Emre ENGİN</v>
      </c>
      <c r="F3" s="29" t="s">
        <v>87</v>
      </c>
      <c r="G3" s="252" t="s">
        <v>17</v>
      </c>
      <c r="H3" s="28">
        <v>0.375</v>
      </c>
      <c r="I3" s="41"/>
      <c r="J3" s="29" t="str">
        <f>IF(ISBLANK(I3)," ",VLOOKUP($I3,TÜMOKUL!A$1:H$120,2,0))</f>
        <v xml:space="preserve"> </v>
      </c>
      <c r="K3" s="167" t="str">
        <f>IF(ISBLANK(I3)," ",VLOOKUP($I3,TÜMOKUL!A$1:H$120,7,0))</f>
        <v xml:space="preserve"> </v>
      </c>
      <c r="L3" s="30"/>
    </row>
    <row r="4" spans="1:12" s="31" customFormat="1" ht="11.1" customHeight="1" x14ac:dyDescent="0.25">
      <c r="A4" s="250"/>
      <c r="B4" s="32">
        <v>0.41666666666666669</v>
      </c>
      <c r="C4" s="42" t="s">
        <v>246</v>
      </c>
      <c r="D4" s="33" t="str">
        <f>IF(ISBLANK(C4)," ",VLOOKUP($C4,TÜMOKUL!A$1:H$120,2,0))</f>
        <v>Bilgi ve Ağ Güvenliği</v>
      </c>
      <c r="E4" s="33" t="str">
        <f>IF(ISBLANK(C4)," ",VLOOKUP($C4,TÜMOKUL!A$1:H$120,7,0))</f>
        <v>Öğr. Gör. Emre ENGİN</v>
      </c>
      <c r="F4" s="33" t="s">
        <v>87</v>
      </c>
      <c r="G4" s="253"/>
      <c r="H4" s="32">
        <v>0.41666666666666669</v>
      </c>
      <c r="I4" s="42"/>
      <c r="J4" s="33" t="str">
        <f>IF(ISBLANK(I4)," ",VLOOKUP($I4,TÜMOKUL!A$1:H$120,2,0))</f>
        <v xml:space="preserve"> </v>
      </c>
      <c r="K4" s="168" t="str">
        <f>IF(ISBLANK(I4)," ",VLOOKUP($I4,TÜMOKUL!A$1:H$120,7,0))</f>
        <v xml:space="preserve"> </v>
      </c>
      <c r="L4" s="34"/>
    </row>
    <row r="5" spans="1:12" s="31" customFormat="1" ht="11.1" customHeight="1" x14ac:dyDescent="0.25">
      <c r="A5" s="250"/>
      <c r="B5" s="32">
        <v>0.45833333333333331</v>
      </c>
      <c r="C5" s="42" t="s">
        <v>246</v>
      </c>
      <c r="D5" s="33" t="str">
        <f>IF(ISBLANK(C5)," ",VLOOKUP($C5,TÜMOKUL!A$1:H$120,2,0))</f>
        <v>Bilgi ve Ağ Güvenliği</v>
      </c>
      <c r="E5" s="33" t="str">
        <f>IF(ISBLANK(C5)," ",VLOOKUP($C5,TÜMOKUL!A$1:H$120,7,0))</f>
        <v>Öğr. Gör. Emre ENGİN</v>
      </c>
      <c r="F5" s="33" t="s">
        <v>87</v>
      </c>
      <c r="G5" s="253"/>
      <c r="H5" s="32">
        <v>0.45833333333333331</v>
      </c>
      <c r="I5" s="42"/>
      <c r="J5" s="33" t="str">
        <f>IF(ISBLANK(I5)," ",VLOOKUP($I5,TÜMOKUL!A$1:H$120,2,0))</f>
        <v xml:space="preserve"> </v>
      </c>
      <c r="K5" s="168" t="str">
        <f>IF(ISBLANK(I5)," ",VLOOKUP($I5,TÜMOKUL!A$1:H$120,7,0))</f>
        <v xml:space="preserve"> </v>
      </c>
      <c r="L5" s="34"/>
    </row>
    <row r="6" spans="1:12" s="31" customFormat="1" ht="11.1" customHeight="1" x14ac:dyDescent="0.25">
      <c r="A6" s="250"/>
      <c r="B6" s="32">
        <v>0.5</v>
      </c>
      <c r="C6" s="112"/>
      <c r="D6" s="113" t="str">
        <f>IF(ISBLANK(C6)," ",VLOOKUP($C6,TÜMOKUL!A$1:H$120,2,0))</f>
        <v xml:space="preserve"> </v>
      </c>
      <c r="E6" s="113" t="str">
        <f>IF(ISBLANK(C6)," ",VLOOKUP($C6,TÜMOKUL!A$1:H$120,7,0))</f>
        <v xml:space="preserve"> </v>
      </c>
      <c r="F6" s="113"/>
      <c r="G6" s="253"/>
      <c r="H6" s="111">
        <v>0.5</v>
      </c>
      <c r="I6" s="112"/>
      <c r="J6" s="113" t="str">
        <f>IF(ISBLANK(I6)," ",VLOOKUP($I6,TÜMOKUL!A$1:H$120,2,0))</f>
        <v xml:space="preserve"> </v>
      </c>
      <c r="K6" s="169" t="str">
        <f>IF(ISBLANK(I6)," ",VLOOKUP($I6,TÜMOKUL!A$1:H$120,7,0))</f>
        <v xml:space="preserve"> </v>
      </c>
      <c r="L6" s="122"/>
    </row>
    <row r="7" spans="1:12" s="31" customFormat="1" ht="11.1" customHeight="1" x14ac:dyDescent="0.25">
      <c r="A7" s="250"/>
      <c r="B7" s="32">
        <v>0.54166666666666663</v>
      </c>
      <c r="C7" s="42" t="s">
        <v>248</v>
      </c>
      <c r="D7" s="33" t="str">
        <f>IF(ISBLANK(C7)," ",VLOOKUP($C7,TÜMOKUL!A$1:H$120,2,0))</f>
        <v>Bilgisayar Donanımı</v>
      </c>
      <c r="E7" s="33" t="str">
        <f>IF(ISBLANK(C7)," ",VLOOKUP($C7,TÜMOKUL!A$1:H$120,7,0))</f>
        <v>Öğr. Gör. Serkan VARAN</v>
      </c>
      <c r="F7" s="33" t="s">
        <v>78</v>
      </c>
      <c r="G7" s="253"/>
      <c r="H7" s="32">
        <v>0.54166666666666663</v>
      </c>
      <c r="I7" s="42" t="s">
        <v>261</v>
      </c>
      <c r="J7" s="33" t="str">
        <f>IF(ISBLANK(I7)," ",VLOOKUP($I7,TÜMOKUL!A$1:H$120,2,0))</f>
        <v>Sanallaştırma Teknolojileri</v>
      </c>
      <c r="K7" s="168" t="str">
        <f>IF(ISBLANK(I7)," ",VLOOKUP($I7,TÜMOKUL!A$1:H$120,7,0))</f>
        <v>Öğr. Gör. Sema BİLGİLİ</v>
      </c>
      <c r="L7" s="34" t="s">
        <v>75</v>
      </c>
    </row>
    <row r="8" spans="1:12" s="31" customFormat="1" ht="11.1" customHeight="1" x14ac:dyDescent="0.25">
      <c r="A8" s="250"/>
      <c r="B8" s="32">
        <v>0.58333333333333337</v>
      </c>
      <c r="C8" s="42" t="s">
        <v>248</v>
      </c>
      <c r="D8" s="33" t="str">
        <f>IF(ISBLANK(C8)," ",VLOOKUP($C8,TÜMOKUL!A$1:H$120,2,0))</f>
        <v>Bilgisayar Donanımı</v>
      </c>
      <c r="E8" s="33" t="str">
        <f>IF(ISBLANK(C8)," ",VLOOKUP($C8,TÜMOKUL!A$1:H$120,7,0))</f>
        <v>Öğr. Gör. Serkan VARAN</v>
      </c>
      <c r="F8" s="33" t="s">
        <v>78</v>
      </c>
      <c r="G8" s="253"/>
      <c r="H8" s="32">
        <v>0.58333333333333337</v>
      </c>
      <c r="I8" s="42" t="s">
        <v>261</v>
      </c>
      <c r="J8" s="33" t="str">
        <f>IF(ISBLANK(I8)," ",VLOOKUP($I8,TÜMOKUL!A$1:H$120,2,0))</f>
        <v>Sanallaştırma Teknolojileri</v>
      </c>
      <c r="K8" s="168" t="str">
        <f>IF(ISBLANK(I8)," ",VLOOKUP($I8,TÜMOKUL!A$1:H$120,7,0))</f>
        <v>Öğr. Gör. Sema BİLGİLİ</v>
      </c>
      <c r="L8" s="34" t="s">
        <v>75</v>
      </c>
    </row>
    <row r="9" spans="1:12" s="31" customFormat="1" ht="11.1" customHeight="1" x14ac:dyDescent="0.25">
      <c r="A9" s="250"/>
      <c r="B9" s="32">
        <v>0.625</v>
      </c>
      <c r="C9" s="42"/>
      <c r="D9" s="33" t="str">
        <f>IF(ISBLANK(C9)," ",VLOOKUP($C9,TÜMOKUL!A$1:H$120,2,0))</f>
        <v xml:space="preserve"> </v>
      </c>
      <c r="E9" s="33" t="str">
        <f>IF(ISBLANK(C9)," ",VLOOKUP($C9,TÜMOKUL!A$1:H$120,7,0))</f>
        <v xml:space="preserve"> </v>
      </c>
      <c r="F9" s="33"/>
      <c r="G9" s="253"/>
      <c r="H9" s="32">
        <v>0.625</v>
      </c>
      <c r="I9" s="42" t="s">
        <v>261</v>
      </c>
      <c r="J9" s="33" t="str">
        <f>IF(ISBLANK(I9)," ",VLOOKUP($I9,TÜMOKUL!A$1:H$120,2,0))</f>
        <v>Sanallaştırma Teknolojileri</v>
      </c>
      <c r="K9" s="168" t="str">
        <f>IF(ISBLANK(I9)," ",VLOOKUP($I9,TÜMOKUL!A$1:H$120,7,0))</f>
        <v>Öğr. Gör. Sema BİLGİLİ</v>
      </c>
      <c r="L9" s="34" t="s">
        <v>75</v>
      </c>
    </row>
    <row r="10" spans="1:12" s="31" customFormat="1" ht="11.1" customHeight="1" thickBot="1" x14ac:dyDescent="0.3">
      <c r="A10" s="251"/>
      <c r="B10" s="35">
        <v>0.66666666666666663</v>
      </c>
      <c r="C10" s="43"/>
      <c r="D10" s="36" t="str">
        <f>IF(ISBLANK(C10)," ",VLOOKUP($C10,TÜMOKUL!A$1:H$120,2,0))</f>
        <v xml:space="preserve"> </v>
      </c>
      <c r="E10" s="36" t="str">
        <f>IF(ISBLANK(C10)," ",VLOOKUP($C10,TÜMOKUL!A$1:H$120,7,0))</f>
        <v xml:space="preserve"> </v>
      </c>
      <c r="F10" s="36"/>
      <c r="G10" s="254"/>
      <c r="H10" s="35">
        <v>0.66666666666666663</v>
      </c>
      <c r="I10" s="43" t="s">
        <v>261</v>
      </c>
      <c r="J10" s="36" t="str">
        <f>IF(ISBLANK(I10)," ",VLOOKUP($I10,TÜMOKUL!A$1:H$120,2,0))</f>
        <v>Sanallaştırma Teknolojileri</v>
      </c>
      <c r="K10" s="170" t="str">
        <f>IF(ISBLANK(I10)," ",VLOOKUP($I10,TÜMOKUL!A$1:H$120,7,0))</f>
        <v>Öğr. Gör. Sema BİLGİLİ</v>
      </c>
      <c r="L10" s="37" t="s">
        <v>75</v>
      </c>
    </row>
    <row r="11" spans="1:12" s="31" customFormat="1" ht="11.1" customHeight="1" x14ac:dyDescent="0.25">
      <c r="A11" s="249" t="s">
        <v>18</v>
      </c>
      <c r="B11" s="28">
        <v>0.375</v>
      </c>
      <c r="C11" s="110"/>
      <c r="D11" s="29" t="str">
        <f>IF(ISBLANK(C11)," ",VLOOKUP($C11,TÜMOKUL!A$1:H$120,2,0))</f>
        <v xml:space="preserve"> </v>
      </c>
      <c r="E11" s="29" t="str">
        <f>IF(ISBLANK(C11)," ",VLOOKUP($C11,TÜMOKUL!A$1:H$120,7,0))</f>
        <v xml:space="preserve"> </v>
      </c>
      <c r="F11" s="29"/>
      <c r="G11" s="252" t="s">
        <v>18</v>
      </c>
      <c r="H11" s="28">
        <v>0.375</v>
      </c>
      <c r="I11" s="110" t="s">
        <v>263</v>
      </c>
      <c r="J11" s="29" t="str">
        <f>IF(ISBLANK(I11)," ",VLOOKUP($I11,TÜMOKUL!A$1:H$120,2,0))</f>
        <v>Kriptoloji Algoritmaları</v>
      </c>
      <c r="K11" s="167" t="str">
        <f>IF(ISBLANK(I11)," ",VLOOKUP($I11,TÜMOKUL!A$1:H$120,7,0))</f>
        <v>Öğr. Gör. Emre ENGİN</v>
      </c>
      <c r="L11" s="30" t="s">
        <v>87</v>
      </c>
    </row>
    <row r="12" spans="1:12" s="31" customFormat="1" ht="11.1" customHeight="1" x14ac:dyDescent="0.25">
      <c r="A12" s="250"/>
      <c r="B12" s="32">
        <v>0.41666666666666669</v>
      </c>
      <c r="C12" s="42"/>
      <c r="D12" s="33" t="str">
        <f>IF(ISBLANK(C12)," ",VLOOKUP($C12,TÜMOKUL!A$1:H$120,2,0))</f>
        <v xml:space="preserve"> </v>
      </c>
      <c r="E12" s="33" t="str">
        <f>IF(ISBLANK(C12)," ",VLOOKUP($C12,TÜMOKUL!A$1:H$120,7,0))</f>
        <v xml:space="preserve"> </v>
      </c>
      <c r="F12" s="33"/>
      <c r="G12" s="253"/>
      <c r="H12" s="32">
        <v>0.41666666666666669</v>
      </c>
      <c r="I12" s="42" t="s">
        <v>263</v>
      </c>
      <c r="J12" s="33" t="str">
        <f>IF(ISBLANK(I12)," ",VLOOKUP($I12,TÜMOKUL!A$1:H$120,2,0))</f>
        <v>Kriptoloji Algoritmaları</v>
      </c>
      <c r="K12" s="168" t="str">
        <f>IF(ISBLANK(I12)," ",VLOOKUP($I12,TÜMOKUL!A$1:H$120,7,0))</f>
        <v>Öğr. Gör. Emre ENGİN</v>
      </c>
      <c r="L12" s="34" t="s">
        <v>87</v>
      </c>
    </row>
    <row r="13" spans="1:12" s="31" customFormat="1" ht="11.1" customHeight="1" x14ac:dyDescent="0.25">
      <c r="A13" s="250"/>
      <c r="B13" s="32">
        <v>0.45833333333333331</v>
      </c>
      <c r="C13" s="42"/>
      <c r="D13" s="33" t="str">
        <f>IF(ISBLANK(C13)," ",VLOOKUP($C13,TÜMOKUL!A$1:H$120,2,0))</f>
        <v xml:space="preserve"> </v>
      </c>
      <c r="E13" s="33" t="str">
        <f>IF(ISBLANK(C13)," ",VLOOKUP($C13,TÜMOKUL!A$1:H$120,7,0))</f>
        <v xml:space="preserve"> </v>
      </c>
      <c r="F13" s="33"/>
      <c r="G13" s="253"/>
      <c r="H13" s="32">
        <v>0.45833333333333331</v>
      </c>
      <c r="I13" s="108" t="s">
        <v>263</v>
      </c>
      <c r="J13" s="33" t="str">
        <f>IF(ISBLANK(I13)," ",VLOOKUP($I13,TÜMOKUL!A$1:H$120,2,0))</f>
        <v>Kriptoloji Algoritmaları</v>
      </c>
      <c r="K13" s="168" t="str">
        <f>IF(ISBLANK(I13)," ",VLOOKUP($I13,TÜMOKUL!A$1:H$120,7,0))</f>
        <v>Öğr. Gör. Emre ENGİN</v>
      </c>
      <c r="L13" s="34" t="s">
        <v>87</v>
      </c>
    </row>
    <row r="14" spans="1:12" s="31" customFormat="1" ht="11.1" customHeight="1" x14ac:dyDescent="0.25">
      <c r="A14" s="250"/>
      <c r="B14" s="32">
        <v>0.5</v>
      </c>
      <c r="C14" s="112"/>
      <c r="D14" s="113" t="str">
        <f>IF(ISBLANK(C14)," ",VLOOKUP($C14,TÜMOKUL!A$1:H$120,2,0))</f>
        <v xml:space="preserve"> </v>
      </c>
      <c r="E14" s="113" t="str">
        <f>IF(ISBLANK(C14)," ",VLOOKUP($C14,TÜMOKUL!A$1:H$120,7,0))</f>
        <v xml:space="preserve"> </v>
      </c>
      <c r="F14" s="113"/>
      <c r="G14" s="253"/>
      <c r="H14" s="182">
        <v>0.5</v>
      </c>
      <c r="I14" s="178"/>
      <c r="J14" s="179" t="str">
        <f>IF(ISBLANK(I14)," ",VLOOKUP($I14,TÜMOKUL!A$1:H$120,2,0))</f>
        <v xml:space="preserve"> </v>
      </c>
      <c r="K14" s="180" t="str">
        <f>IF(ISBLANK(I14)," ",VLOOKUP($I14,TÜMOKUL!A$1:H$120,7,0))</f>
        <v xml:space="preserve"> </v>
      </c>
      <c r="L14" s="34"/>
    </row>
    <row r="15" spans="1:12" s="31" customFormat="1" ht="11.1" customHeight="1" x14ac:dyDescent="0.25">
      <c r="A15" s="250"/>
      <c r="B15" s="32">
        <v>0.54166666666666663</v>
      </c>
      <c r="C15" s="42"/>
      <c r="D15" s="33" t="str">
        <f>IF(ISBLANK(C15)," ",VLOOKUP($C15,TÜMOKUL!A$1:H$120,2,0))</f>
        <v xml:space="preserve"> </v>
      </c>
      <c r="E15" s="33" t="str">
        <f>IF(ISBLANK(C15)," ",VLOOKUP($C15,TÜMOKUL!A$1:H$120,7,0))</f>
        <v xml:space="preserve"> </v>
      </c>
      <c r="F15" s="33"/>
      <c r="G15" s="253"/>
      <c r="H15" s="32">
        <v>0.54166666666666663</v>
      </c>
      <c r="I15" s="42" t="s">
        <v>259</v>
      </c>
      <c r="J15" s="33" t="str">
        <f>IF(ISBLANK(I15)," ",VLOOKUP($I15,TÜMOKUL!A$1:H$120,2,0))</f>
        <v>Güvenlik Duvarı Çözüm Uygulamaları</v>
      </c>
      <c r="K15" s="168" t="str">
        <f>IF(ISBLANK(I15)," ",VLOOKUP($I15,TÜMOKUL!A$1:H$120,7,0))</f>
        <v>Öğr. Gör. Hakan Can ALTUNAY</v>
      </c>
      <c r="L15" s="34" t="s">
        <v>75</v>
      </c>
    </row>
    <row r="16" spans="1:12" s="31" customFormat="1" ht="11.1" customHeight="1" x14ac:dyDescent="0.25">
      <c r="A16" s="250"/>
      <c r="B16" s="32">
        <v>0.58333333333333337</v>
      </c>
      <c r="C16" s="42"/>
      <c r="D16" s="33" t="str">
        <f>IF(ISBLANK(C16)," ",VLOOKUP($C16,TÜMOKUL!A$1:H$120,2,0))</f>
        <v xml:space="preserve"> </v>
      </c>
      <c r="E16" s="33" t="str">
        <f>IF(ISBLANK(C16)," ",VLOOKUP($C16,TÜMOKUL!A$1:H$120,7,0))</f>
        <v xml:space="preserve"> </v>
      </c>
      <c r="F16" s="33"/>
      <c r="G16" s="253"/>
      <c r="H16" s="32">
        <v>0.58333333333333337</v>
      </c>
      <c r="I16" s="42" t="s">
        <v>259</v>
      </c>
      <c r="J16" s="33" t="str">
        <f>IF(ISBLANK(I16)," ",VLOOKUP($I16,TÜMOKUL!A$1:H$120,2,0))</f>
        <v>Güvenlik Duvarı Çözüm Uygulamaları</v>
      </c>
      <c r="K16" s="168" t="str">
        <f>IF(ISBLANK(I16)," ",VLOOKUP($I16,TÜMOKUL!A$1:H$120,7,0))</f>
        <v>Öğr. Gör. Hakan Can ALTUNAY</v>
      </c>
      <c r="L16" s="34" t="s">
        <v>75</v>
      </c>
    </row>
    <row r="17" spans="1:12" s="31" customFormat="1" ht="11.1" customHeight="1" x14ac:dyDescent="0.25">
      <c r="A17" s="250"/>
      <c r="B17" s="32">
        <v>0.625</v>
      </c>
      <c r="C17" s="42"/>
      <c r="D17" s="33" t="str">
        <f>IF(ISBLANK(C17)," ",VLOOKUP($C17,TÜMOKUL!A$1:H$120,2,0))</f>
        <v xml:space="preserve"> </v>
      </c>
      <c r="E17" s="33" t="str">
        <f>IF(ISBLANK(C17)," ",VLOOKUP($C17,TÜMOKUL!A$1:H$120,7,0))</f>
        <v xml:space="preserve"> </v>
      </c>
      <c r="F17" s="33"/>
      <c r="G17" s="253"/>
      <c r="H17" s="32">
        <v>0.625</v>
      </c>
      <c r="I17" s="42" t="s">
        <v>259</v>
      </c>
      <c r="J17" s="33" t="str">
        <f>IF(ISBLANK(I17)," ",VLOOKUP($I17,TÜMOKUL!A$1:H$120,2,0))</f>
        <v>Güvenlik Duvarı Çözüm Uygulamaları</v>
      </c>
      <c r="K17" s="168" t="str">
        <f>IF(ISBLANK(I17)," ",VLOOKUP($I17,TÜMOKUL!A$1:H$120,7,0))</f>
        <v>Öğr. Gör. Hakan Can ALTUNAY</v>
      </c>
      <c r="L17" s="34" t="s">
        <v>75</v>
      </c>
    </row>
    <row r="18" spans="1:12" s="31" customFormat="1" ht="11.1" customHeight="1" thickBot="1" x14ac:dyDescent="0.3">
      <c r="A18" s="251"/>
      <c r="B18" s="35">
        <v>0.66666666666666663</v>
      </c>
      <c r="C18" s="43"/>
      <c r="D18" s="36" t="str">
        <f>IF(ISBLANK(C18)," ",VLOOKUP($C18,TÜMOKUL!A$1:H$120,2,0))</f>
        <v xml:space="preserve"> </v>
      </c>
      <c r="E18" s="36" t="str">
        <f>IF(ISBLANK(C18)," ",VLOOKUP($C18,TÜMOKUL!A$1:H$120,7,0))</f>
        <v xml:space="preserve"> </v>
      </c>
      <c r="F18" s="36"/>
      <c r="G18" s="254"/>
      <c r="H18" s="35">
        <v>0.66666666666666663</v>
      </c>
      <c r="I18" s="43" t="s">
        <v>259</v>
      </c>
      <c r="J18" s="36" t="str">
        <f>IF(ISBLANK(I18)," ",VLOOKUP($I18,TÜMOKUL!A$1:H$120,2,0))</f>
        <v>Güvenlik Duvarı Çözüm Uygulamaları</v>
      </c>
      <c r="K18" s="170" t="str">
        <f>IF(ISBLANK(I18)," ",VLOOKUP($I18,TÜMOKUL!A$1:H$120,7,0))</f>
        <v>Öğr. Gör. Hakan Can ALTUNAY</v>
      </c>
      <c r="L18" s="37" t="s">
        <v>75</v>
      </c>
    </row>
    <row r="19" spans="1:12" s="31" customFormat="1" ht="11.1" customHeight="1" x14ac:dyDescent="0.25">
      <c r="A19" s="249" t="s">
        <v>19</v>
      </c>
      <c r="B19" s="28">
        <v>0.375</v>
      </c>
      <c r="C19" s="110" t="s">
        <v>241</v>
      </c>
      <c r="D19" s="29" t="str">
        <f>IF(ISBLANK(C19)," ",VLOOKUP($C19,TÜMOKUL!A$1:H$120,2,0))</f>
        <v>Java Programlama</v>
      </c>
      <c r="E19" s="29" t="str">
        <f>IF(ISBLANK(C19)," ",VLOOKUP($C19,TÜMOKUL!A$1:H$120,7,0))</f>
        <v>Öğr. Gör. T. Cansu TOPALLI</v>
      </c>
      <c r="F19" s="29" t="s">
        <v>88</v>
      </c>
      <c r="G19" s="252" t="s">
        <v>19</v>
      </c>
      <c r="H19" s="28">
        <v>0.375</v>
      </c>
      <c r="I19" s="110" t="s">
        <v>253</v>
      </c>
      <c r="J19" s="29" t="str">
        <f>IF(ISBLANK(I19)," ",VLOOKUP($I19,TÜMOKUL!A$1:H$120,2,0))</f>
        <v>Güvenlik Denetim Süreci ve Yönetimi</v>
      </c>
      <c r="K19" s="167" t="str">
        <f>IF(ISBLANK(I19)," ",VLOOKUP($I19,TÜMOKUL!A$1:H$120,7,0))</f>
        <v>Öğr. Gör. Emre ENGİN</v>
      </c>
      <c r="L19" s="30" t="s">
        <v>72</v>
      </c>
    </row>
    <row r="20" spans="1:12" s="31" customFormat="1" ht="11.1" customHeight="1" x14ac:dyDescent="0.25">
      <c r="A20" s="250"/>
      <c r="B20" s="32">
        <v>0.41666666666666669</v>
      </c>
      <c r="C20" s="42" t="s">
        <v>241</v>
      </c>
      <c r="D20" s="33" t="str">
        <f>IF(ISBLANK(C20)," ",VLOOKUP($C20,TÜMOKUL!A$1:H$120,2,0))</f>
        <v>Java Programlama</v>
      </c>
      <c r="E20" s="33" t="str">
        <f>IF(ISBLANK(C20)," ",VLOOKUP($C20,TÜMOKUL!A$1:H$120,7,0))</f>
        <v>Öğr. Gör. T. Cansu TOPALLI</v>
      </c>
      <c r="F20" s="33" t="s">
        <v>88</v>
      </c>
      <c r="G20" s="253"/>
      <c r="H20" s="32">
        <v>0.41666666666666669</v>
      </c>
      <c r="I20" s="42" t="s">
        <v>253</v>
      </c>
      <c r="J20" s="33" t="str">
        <f>IF(ISBLANK(I20)," ",VLOOKUP($I20,TÜMOKUL!A$1:H$120,2,0))</f>
        <v>Güvenlik Denetim Süreci ve Yönetimi</v>
      </c>
      <c r="K20" s="168" t="str">
        <f>IF(ISBLANK(I20)," ",VLOOKUP($I20,TÜMOKUL!A$1:H$120,7,0))</f>
        <v>Öğr. Gör. Emre ENGİN</v>
      </c>
      <c r="L20" s="34" t="s">
        <v>72</v>
      </c>
    </row>
    <row r="21" spans="1:12" s="31" customFormat="1" ht="11.1" customHeight="1" x14ac:dyDescent="0.25">
      <c r="A21" s="250"/>
      <c r="B21" s="32">
        <v>0.45833333333333331</v>
      </c>
      <c r="C21" s="42" t="s">
        <v>241</v>
      </c>
      <c r="D21" s="33" t="str">
        <f>IF(ISBLANK(C21)," ",VLOOKUP($C21,TÜMOKUL!A$1:H$120,2,0))</f>
        <v>Java Programlama</v>
      </c>
      <c r="E21" s="33" t="str">
        <f>IF(ISBLANK(C21)," ",VLOOKUP($C21,TÜMOKUL!A$1:H$120,7,0))</f>
        <v>Öğr. Gör. T. Cansu TOPALLI</v>
      </c>
      <c r="F21" s="33" t="s">
        <v>88</v>
      </c>
      <c r="G21" s="253"/>
      <c r="H21" s="32">
        <v>0.45833333333333331</v>
      </c>
      <c r="I21" s="42" t="s">
        <v>253</v>
      </c>
      <c r="J21" s="33" t="str">
        <f>IF(ISBLANK(I21)," ",VLOOKUP($I21,TÜMOKUL!A$1:H$120,2,0))</f>
        <v>Güvenlik Denetim Süreci ve Yönetimi</v>
      </c>
      <c r="K21" s="168" t="str">
        <f>IF(ISBLANK(I21)," ",VLOOKUP($I21,TÜMOKUL!A$1:H$120,7,0))</f>
        <v>Öğr. Gör. Emre ENGİN</v>
      </c>
      <c r="L21" s="34" t="s">
        <v>72</v>
      </c>
    </row>
    <row r="22" spans="1:12" s="31" customFormat="1" ht="11.1" customHeight="1" x14ac:dyDescent="0.25">
      <c r="A22" s="250"/>
      <c r="B22" s="32">
        <v>0.5</v>
      </c>
      <c r="C22" s="112"/>
      <c r="D22" s="113" t="str">
        <f>IF(ISBLANK(C22)," ",VLOOKUP($C22,TÜMOKUL!A$1:H$120,2,0))</f>
        <v xml:space="preserve"> </v>
      </c>
      <c r="E22" s="113" t="str">
        <f>IF(ISBLANK(C22)," ",VLOOKUP($C22,TÜMOKUL!A$1:H$120,7,0))</f>
        <v xml:space="preserve"> </v>
      </c>
      <c r="F22" s="113"/>
      <c r="G22" s="253"/>
      <c r="H22" s="32">
        <v>0.5</v>
      </c>
      <c r="I22" s="115"/>
      <c r="J22" s="116" t="str">
        <f>IF(ISBLANK(I22)," ",VLOOKUP($I22,TÜMOKUL!A$1:H$120,2,0))</f>
        <v xml:space="preserve"> </v>
      </c>
      <c r="K22" s="177" t="str">
        <f>IF(ISBLANK(I22)," ",VLOOKUP($I22,TÜMOKUL!A$1:H$120,7,0))</f>
        <v xml:space="preserve"> </v>
      </c>
      <c r="L22" s="117"/>
    </row>
    <row r="23" spans="1:12" s="31" customFormat="1" ht="11.1" customHeight="1" x14ac:dyDescent="0.25">
      <c r="A23" s="250"/>
      <c r="B23" s="32">
        <v>0.54166666666666663</v>
      </c>
      <c r="C23" s="222" t="s">
        <v>244</v>
      </c>
      <c r="D23" s="33" t="str">
        <f>IF(ISBLANK(C23)," ",VLOOKUP($C23,TÜMOKUL!A$1:H$120,2,0))</f>
        <v>Veri Tabanı</v>
      </c>
      <c r="E23" s="33" t="str">
        <f>IF(ISBLANK(C23)," ",VLOOKUP($C23,TÜMOKUL!A$1:H$120,7,0))</f>
        <v>Öğr. Gör. Sema BİLGİLİ</v>
      </c>
      <c r="F23" s="33" t="s">
        <v>75</v>
      </c>
      <c r="G23" s="253"/>
      <c r="H23" s="32">
        <v>0.54166666666666663</v>
      </c>
      <c r="I23" s="42" t="s">
        <v>257</v>
      </c>
      <c r="J23" s="33" t="str">
        <f>IF(ISBLANK(I23)," ",VLOOKUP($I23,TÜMOKUL!A$1:H$120,2,0))</f>
        <v>Ağ Güvenlik Uygulamaları</v>
      </c>
      <c r="K23" s="168" t="str">
        <f>IF(ISBLANK(I23)," ",VLOOKUP($I23,TÜMOKUL!A$1:H$120,7,0))</f>
        <v>Öğr. Gör. Emre ENGİN</v>
      </c>
      <c r="L23" s="34" t="s">
        <v>72</v>
      </c>
    </row>
    <row r="24" spans="1:12" s="31" customFormat="1" ht="11.1" customHeight="1" x14ac:dyDescent="0.25">
      <c r="A24" s="250"/>
      <c r="B24" s="32">
        <v>0.58333333333333337</v>
      </c>
      <c r="C24" s="222" t="s">
        <v>244</v>
      </c>
      <c r="D24" s="33" t="str">
        <f>IF(ISBLANK(C24)," ",VLOOKUP($C24,TÜMOKUL!A$1:H$120,2,0))</f>
        <v>Veri Tabanı</v>
      </c>
      <c r="E24" s="33" t="str">
        <f>IF(ISBLANK(C24)," ",VLOOKUP($C24,TÜMOKUL!A$1:H$120,7,0))</f>
        <v>Öğr. Gör. Sema BİLGİLİ</v>
      </c>
      <c r="F24" s="33" t="s">
        <v>75</v>
      </c>
      <c r="G24" s="253"/>
      <c r="H24" s="32">
        <v>0.58333333333333337</v>
      </c>
      <c r="I24" s="42" t="s">
        <v>257</v>
      </c>
      <c r="J24" s="33" t="str">
        <f>IF(ISBLANK(I24)," ",VLOOKUP($I24,TÜMOKUL!A$1:H$120,2,0))</f>
        <v>Ağ Güvenlik Uygulamaları</v>
      </c>
      <c r="K24" s="168" t="str">
        <f>IF(ISBLANK(I24)," ",VLOOKUP($I24,TÜMOKUL!A$1:H$120,7,0))</f>
        <v>Öğr. Gör. Emre ENGİN</v>
      </c>
      <c r="L24" s="34" t="s">
        <v>72</v>
      </c>
    </row>
    <row r="25" spans="1:12" s="31" customFormat="1" ht="11.1" customHeight="1" x14ac:dyDescent="0.25">
      <c r="A25" s="250"/>
      <c r="B25" s="32">
        <v>0.625</v>
      </c>
      <c r="C25" s="222" t="s">
        <v>244</v>
      </c>
      <c r="D25" s="33" t="str">
        <f>IF(ISBLANK(C25)," ",VLOOKUP($C25,TÜMOKUL!A$1:H$120,2,0))</f>
        <v>Veri Tabanı</v>
      </c>
      <c r="E25" s="33" t="str">
        <f>IF(ISBLANK(C25)," ",VLOOKUP($C25,TÜMOKUL!A$1:H$120,7,0))</f>
        <v>Öğr. Gör. Sema BİLGİLİ</v>
      </c>
      <c r="F25" s="33" t="s">
        <v>75</v>
      </c>
      <c r="G25" s="253"/>
      <c r="H25" s="32">
        <v>0.625</v>
      </c>
      <c r="I25" s="42" t="s">
        <v>257</v>
      </c>
      <c r="J25" s="33" t="str">
        <f>IF(ISBLANK(I25)," ",VLOOKUP($I25,TÜMOKUL!A$1:H$120,2,0))</f>
        <v>Ağ Güvenlik Uygulamaları</v>
      </c>
      <c r="K25" s="168" t="str">
        <f>IF(ISBLANK(I25)," ",VLOOKUP($I25,TÜMOKUL!A$1:H$120,7,0))</f>
        <v>Öğr. Gör. Emre ENGİN</v>
      </c>
      <c r="L25" s="34" t="s">
        <v>72</v>
      </c>
    </row>
    <row r="26" spans="1:12" s="31" customFormat="1" ht="11.1" customHeight="1" thickBot="1" x14ac:dyDescent="0.3">
      <c r="A26" s="251"/>
      <c r="B26" s="35">
        <v>0.66666666666666663</v>
      </c>
      <c r="C26" s="222" t="s">
        <v>244</v>
      </c>
      <c r="D26" s="36" t="str">
        <f>IF(ISBLANK(C26)," ",VLOOKUP($C26,TÜMOKUL!A$1:H$120,2,0))</f>
        <v>Veri Tabanı</v>
      </c>
      <c r="E26" s="36" t="str">
        <f>IF(ISBLANK(C26)," ",VLOOKUP($C26,TÜMOKUL!A$1:H$120,7,0))</f>
        <v>Öğr. Gör. Sema BİLGİLİ</v>
      </c>
      <c r="F26" s="36" t="s">
        <v>75</v>
      </c>
      <c r="G26" s="254"/>
      <c r="H26" s="35">
        <v>0.66666666666666663</v>
      </c>
      <c r="I26" s="43" t="s">
        <v>257</v>
      </c>
      <c r="J26" s="36" t="str">
        <f>IF(ISBLANK(I26)," ",VLOOKUP($I26,TÜMOKUL!A$1:H$120,2,0))</f>
        <v>Ağ Güvenlik Uygulamaları</v>
      </c>
      <c r="K26" s="170" t="str">
        <f>IF(ISBLANK(I26)," ",VLOOKUP($I26,TÜMOKUL!A$1:H$120,7,0))</f>
        <v>Öğr. Gör. Emre ENGİN</v>
      </c>
      <c r="L26" s="37" t="s">
        <v>72</v>
      </c>
    </row>
    <row r="27" spans="1:12" s="31" customFormat="1" ht="11.1" customHeight="1" x14ac:dyDescent="0.25">
      <c r="A27" s="249" t="s">
        <v>20</v>
      </c>
      <c r="B27" s="28">
        <v>0.375</v>
      </c>
      <c r="C27" s="110" t="s">
        <v>243</v>
      </c>
      <c r="D27" s="29" t="str">
        <f>IF(ISBLANK(C27)," ",VLOOKUP($C27,TÜMOKUL!A$1:H$120,2,0))</f>
        <v>Web Tasarımının Temelleri</v>
      </c>
      <c r="E27" s="29" t="str">
        <f>IF(ISBLANK(C27)," ",VLOOKUP($C27,TÜMOKUL!A$1:H$120,7,0))</f>
        <v>Öğr. Gör. Aslı TOSYALI KARADAĞ</v>
      </c>
      <c r="F27" s="29" t="s">
        <v>72</v>
      </c>
      <c r="G27" s="252" t="s">
        <v>20</v>
      </c>
      <c r="H27" s="28">
        <v>0.375</v>
      </c>
      <c r="I27" s="41" t="s">
        <v>255</v>
      </c>
      <c r="J27" s="29" t="str">
        <f>IF(ISBLANK(I27)," ",VLOOKUP($I27,TÜMOKUL!A$1:H$120,2,0))</f>
        <v>Bilgisayar Ağlarının Programlanması</v>
      </c>
      <c r="K27" s="167" t="str">
        <f>IF(ISBLANK(I27)," ",VLOOKUP($I27,TÜMOKUL!A$1:H$120,7,0))</f>
        <v>Öğr. Gör. Hakan Can ALTUNAY</v>
      </c>
      <c r="L27" s="30" t="s">
        <v>78</v>
      </c>
    </row>
    <row r="28" spans="1:12" s="31" customFormat="1" ht="11.1" customHeight="1" x14ac:dyDescent="0.25">
      <c r="A28" s="250"/>
      <c r="B28" s="32">
        <v>0.41666666666666669</v>
      </c>
      <c r="C28" s="42" t="s">
        <v>243</v>
      </c>
      <c r="D28" s="33" t="str">
        <f>IF(ISBLANK(C28)," ",VLOOKUP($C28,TÜMOKUL!A$1:H$120,2,0))</f>
        <v>Web Tasarımının Temelleri</v>
      </c>
      <c r="E28" s="33" t="str">
        <f>IF(ISBLANK(C28)," ",VLOOKUP($C28,TÜMOKUL!A$1:H$120,7,0))</f>
        <v>Öğr. Gör. Aslı TOSYALI KARADAĞ</v>
      </c>
      <c r="F28" s="33" t="s">
        <v>72</v>
      </c>
      <c r="G28" s="253"/>
      <c r="H28" s="32">
        <v>0.41666666666666669</v>
      </c>
      <c r="I28" s="42" t="s">
        <v>255</v>
      </c>
      <c r="J28" s="33" t="str">
        <f>IF(ISBLANK(I28)," ",VLOOKUP($I28,TÜMOKUL!A$1:H$120,2,0))</f>
        <v>Bilgisayar Ağlarının Programlanması</v>
      </c>
      <c r="K28" s="168" t="str">
        <f>IF(ISBLANK(I28)," ",VLOOKUP($I28,TÜMOKUL!A$1:H$120,7,0))</f>
        <v>Öğr. Gör. Hakan Can ALTUNAY</v>
      </c>
      <c r="L28" s="34" t="s">
        <v>78</v>
      </c>
    </row>
    <row r="29" spans="1:12" s="31" customFormat="1" ht="11.1" customHeight="1" x14ac:dyDescent="0.25">
      <c r="A29" s="250"/>
      <c r="B29" s="32">
        <v>0.45833333333333331</v>
      </c>
      <c r="C29" s="108" t="s">
        <v>243</v>
      </c>
      <c r="D29" s="33" t="str">
        <f>IF(ISBLANK(C29)," ",VLOOKUP($C29,TÜMOKUL!A$1:H$120,2,0))</f>
        <v>Web Tasarımının Temelleri</v>
      </c>
      <c r="E29" s="33" t="str">
        <f>IF(ISBLANK(C29)," ",VLOOKUP($C29,TÜMOKUL!A$1:H$120,7,0))</f>
        <v>Öğr. Gör. Aslı TOSYALI KARADAĞ</v>
      </c>
      <c r="F29" s="33" t="s">
        <v>72</v>
      </c>
      <c r="G29" s="253"/>
      <c r="H29" s="32">
        <v>0.45833333333333331</v>
      </c>
      <c r="I29" s="42" t="s">
        <v>255</v>
      </c>
      <c r="J29" s="33" t="str">
        <f>IF(ISBLANK(I29)," ",VLOOKUP($I29,TÜMOKUL!A$1:H$120,2,0))</f>
        <v>Bilgisayar Ağlarının Programlanması</v>
      </c>
      <c r="K29" s="168" t="str">
        <f>IF(ISBLANK(I29)," ",VLOOKUP($I29,TÜMOKUL!A$1:H$120,7,0))</f>
        <v>Öğr. Gör. Hakan Can ALTUNAY</v>
      </c>
      <c r="L29" s="34" t="s">
        <v>78</v>
      </c>
    </row>
    <row r="30" spans="1:12" s="31" customFormat="1" ht="11.1" customHeight="1" x14ac:dyDescent="0.25">
      <c r="A30" s="250"/>
      <c r="B30" s="32">
        <v>0.5</v>
      </c>
      <c r="C30" s="112"/>
      <c r="D30" s="113" t="str">
        <f>IF(ISBLANK(C30)," ",VLOOKUP($C30,TÜMOKUL!A$1:H$120,2,0))</f>
        <v xml:space="preserve"> </v>
      </c>
      <c r="E30" s="113" t="str">
        <f>IF(ISBLANK(C30)," ",VLOOKUP($C30,TÜMOKUL!A$1:H$120,7,0))</f>
        <v xml:space="preserve"> </v>
      </c>
      <c r="F30" s="113"/>
      <c r="G30" s="253"/>
      <c r="H30" s="32">
        <v>0.5</v>
      </c>
      <c r="I30" s="178"/>
      <c r="J30" s="179" t="str">
        <f>IF(ISBLANK(I30)," ",VLOOKUP($I30,TÜMOKUL!A$1:H$120,2,0))</f>
        <v xml:space="preserve"> </v>
      </c>
      <c r="K30" s="180" t="str">
        <f>IF(ISBLANK(I30)," ",VLOOKUP($I30,TÜMOKUL!A$1:H$120,7,0))</f>
        <v xml:space="preserve"> </v>
      </c>
      <c r="L30" s="34"/>
    </row>
    <row r="31" spans="1:12" s="31" customFormat="1" ht="11.1" customHeight="1" x14ac:dyDescent="0.25">
      <c r="A31" s="250"/>
      <c r="B31" s="32">
        <v>0.54166666666666663</v>
      </c>
      <c r="C31" s="42" t="s">
        <v>249</v>
      </c>
      <c r="D31" s="33" t="str">
        <f>IF(ISBLANK(C31)," ",VLOOKUP($C31,TÜMOKUL!A$1:H$120,2,0))</f>
        <v>Veri Yapıları ve Programlama</v>
      </c>
      <c r="E31" s="33" t="str">
        <f>IF(ISBLANK(C31)," ",VLOOKUP($C31,TÜMOKUL!A$1:H$120,7,0))</f>
        <v>Öğr. Gör. Hakan Can ALTUNAY</v>
      </c>
      <c r="F31" s="33" t="s">
        <v>72</v>
      </c>
      <c r="G31" s="253"/>
      <c r="H31" s="32">
        <v>0.54166666666666663</v>
      </c>
      <c r="I31" s="42" t="s">
        <v>265</v>
      </c>
      <c r="J31" s="33" t="str">
        <f>IF(ISBLANK(I31)," ",VLOOKUP($I31,TÜMOKUL!A$1:H$120,2,0))</f>
        <v>Girişimcilik ve Yenilikçilik</v>
      </c>
      <c r="K31" s="168" t="str">
        <f>IF(ISBLANK(I31)," ",VLOOKUP($I31,TÜMOKUL!A$1:H$120,7,0))</f>
        <v>Öğr. Gör. N. YÖNDEMİR ÇALIŞKAN</v>
      </c>
      <c r="L31" s="34" t="s">
        <v>89</v>
      </c>
    </row>
    <row r="32" spans="1:12" s="31" customFormat="1" ht="11.1" customHeight="1" x14ac:dyDescent="0.25">
      <c r="A32" s="250"/>
      <c r="B32" s="32">
        <v>0.58333333333333337</v>
      </c>
      <c r="C32" s="42" t="s">
        <v>249</v>
      </c>
      <c r="D32" s="33" t="str">
        <f>IF(ISBLANK(C32)," ",VLOOKUP($C32,TÜMOKUL!A$1:H$120,2,0))</f>
        <v>Veri Yapıları ve Programlama</v>
      </c>
      <c r="E32" s="33" t="str">
        <f>IF(ISBLANK(C32)," ",VLOOKUP($C32,TÜMOKUL!A$1:H$120,7,0))</f>
        <v>Öğr. Gör. Hakan Can ALTUNAY</v>
      </c>
      <c r="F32" s="33" t="s">
        <v>72</v>
      </c>
      <c r="G32" s="253"/>
      <c r="H32" s="32">
        <v>0.58333333333333337</v>
      </c>
      <c r="I32" s="42" t="s">
        <v>265</v>
      </c>
      <c r="J32" s="33" t="str">
        <f>IF(ISBLANK(I32)," ",VLOOKUP($I32,TÜMOKUL!A$1:H$120,2,0))</f>
        <v>Girişimcilik ve Yenilikçilik</v>
      </c>
      <c r="K32" s="168" t="str">
        <f>IF(ISBLANK(I32)," ",VLOOKUP($I32,TÜMOKUL!A$1:H$120,7,0))</f>
        <v>Öğr. Gör. N. YÖNDEMİR ÇALIŞKAN</v>
      </c>
      <c r="L32" s="34" t="s">
        <v>89</v>
      </c>
    </row>
    <row r="33" spans="1:12" s="31" customFormat="1" ht="11.1" customHeight="1" x14ac:dyDescent="0.25">
      <c r="A33" s="250"/>
      <c r="B33" s="32">
        <v>0.625</v>
      </c>
      <c r="C33" s="42" t="s">
        <v>249</v>
      </c>
      <c r="D33" s="33" t="str">
        <f>IF(ISBLANK(C33)," ",VLOOKUP($C33,TÜMOKUL!A$1:H$120,2,0))</f>
        <v>Veri Yapıları ve Programlama</v>
      </c>
      <c r="E33" s="33" t="str">
        <f>IF(ISBLANK(C33)," ",VLOOKUP($C33,TÜMOKUL!A$1:H$120,7,0))</f>
        <v>Öğr. Gör. Hakan Can ALTUNAY</v>
      </c>
      <c r="F33" s="33" t="s">
        <v>72</v>
      </c>
      <c r="G33" s="253"/>
      <c r="H33" s="32">
        <v>0.625</v>
      </c>
      <c r="I33" s="42"/>
      <c r="J33" s="33" t="str">
        <f>IF(ISBLANK(I33)," ",VLOOKUP($I33,TÜMOKUL!A$1:H$120,2,0))</f>
        <v xml:space="preserve"> </v>
      </c>
      <c r="K33" s="168" t="str">
        <f>IF(ISBLANK(I33)," ",VLOOKUP($I33,TÜMOKUL!A$1:H$120,7,0))</f>
        <v xml:space="preserve"> </v>
      </c>
      <c r="L33" s="34"/>
    </row>
    <row r="34" spans="1:12" s="31" customFormat="1" ht="11.1" customHeight="1" thickBot="1" x14ac:dyDescent="0.3">
      <c r="A34" s="251"/>
      <c r="B34" s="35">
        <v>0.66666666666666663</v>
      </c>
      <c r="C34" s="43"/>
      <c r="D34" s="36" t="str">
        <f>IF(ISBLANK(C34)," ",VLOOKUP($C34,TÜMOKUL!A$1:H$120,2,0))</f>
        <v xml:space="preserve"> </v>
      </c>
      <c r="E34" s="36" t="str">
        <f>IF(ISBLANK(C34)," ",VLOOKUP($C34,TÜMOKUL!A$1:H$120,7,0))</f>
        <v xml:space="preserve"> </v>
      </c>
      <c r="F34" s="36"/>
      <c r="G34" s="254"/>
      <c r="H34" s="35">
        <v>0.66666666666666663</v>
      </c>
      <c r="I34" s="43"/>
      <c r="J34" s="36" t="str">
        <f>IF(ISBLANK(I34)," ",VLOOKUP($I34,TÜMOKUL!A$1:H$120,2,0))</f>
        <v xml:space="preserve"> </v>
      </c>
      <c r="K34" s="170" t="str">
        <f>IF(ISBLANK(I34)," ",VLOOKUP($I34,TÜMOKUL!A$1:H$120,7,0))</f>
        <v xml:space="preserve"> </v>
      </c>
      <c r="L34" s="37"/>
    </row>
    <row r="35" spans="1:12" s="31" customFormat="1" ht="11.1" customHeight="1" x14ac:dyDescent="0.25">
      <c r="A35" s="249" t="s">
        <v>21</v>
      </c>
      <c r="B35" s="28">
        <v>0.375</v>
      </c>
      <c r="C35" s="41"/>
      <c r="D35" s="29" t="str">
        <f>IF(ISBLANK(C35)," ",VLOOKUP($C35,TÜMOKUL!A$1:H$120,2,0))</f>
        <v xml:space="preserve"> </v>
      </c>
      <c r="E35" s="29" t="str">
        <f>IF(ISBLANK(C35)," ",VLOOKUP($C35,TÜMOKUL!A$1:H$120,7,0))</f>
        <v xml:space="preserve"> </v>
      </c>
      <c r="F35" s="29"/>
      <c r="G35" s="252" t="s">
        <v>21</v>
      </c>
      <c r="H35" s="28">
        <v>0.375</v>
      </c>
      <c r="I35" s="41"/>
      <c r="J35" s="29" t="str">
        <f>IF(ISBLANK(I35)," ",VLOOKUP($I35,TÜMOKUL!A$1:H$120,2,0))</f>
        <v xml:space="preserve"> </v>
      </c>
      <c r="K35" s="167" t="str">
        <f>IF(ISBLANK(I35)," ",VLOOKUP($I35,TÜMOKUL!A$1:H$120,7,0))</f>
        <v xml:space="preserve"> </v>
      </c>
      <c r="L35" s="30"/>
    </row>
    <row r="36" spans="1:12" s="31" customFormat="1" ht="11.1" customHeight="1" x14ac:dyDescent="0.25">
      <c r="A36" s="250"/>
      <c r="B36" s="32">
        <v>0.41666666666666669</v>
      </c>
      <c r="C36" s="42"/>
      <c r="D36" s="33"/>
      <c r="E36" s="33"/>
      <c r="F36" s="33"/>
      <c r="G36" s="253"/>
      <c r="H36" s="32">
        <v>0.41666666666666669</v>
      </c>
      <c r="I36" s="42"/>
      <c r="J36" s="33" t="str">
        <f>IF(ISBLANK(I36)," ",VLOOKUP($I36,TÜMOKUL!A$1:H$120,2,0))</f>
        <v xml:space="preserve"> </v>
      </c>
      <c r="K36" s="168" t="str">
        <f>IF(ISBLANK(I36)," ",VLOOKUP($I36,TÜMOKUL!A$1:H$120,7,0))</f>
        <v xml:space="preserve"> </v>
      </c>
      <c r="L36" s="34"/>
    </row>
    <row r="37" spans="1:12" s="31" customFormat="1" ht="11.1" customHeight="1" x14ac:dyDescent="0.25">
      <c r="A37" s="250"/>
      <c r="B37" s="32">
        <v>0.45833333333333331</v>
      </c>
      <c r="C37" s="42"/>
      <c r="D37" s="33"/>
      <c r="E37" s="33"/>
      <c r="F37" s="33"/>
      <c r="G37" s="253"/>
      <c r="H37" s="32">
        <v>0.45833333333333331</v>
      </c>
      <c r="I37" s="42"/>
      <c r="J37" s="33" t="str">
        <f>IF(ISBLANK(I37)," ",VLOOKUP($I37,TÜMOKUL!A$1:H$120,2,0))</f>
        <v xml:space="preserve"> </v>
      </c>
      <c r="K37" s="168" t="str">
        <f>IF(ISBLANK(I37)," ",VLOOKUP($I37,TÜMOKUL!A$1:H$120,7,0))</f>
        <v xml:space="preserve"> </v>
      </c>
      <c r="L37" s="34"/>
    </row>
    <row r="38" spans="1:12" s="31" customFormat="1" ht="11.1" customHeight="1" x14ac:dyDescent="0.25">
      <c r="A38" s="250"/>
      <c r="B38" s="32">
        <v>0.5</v>
      </c>
      <c r="C38" s="112"/>
      <c r="D38" s="113" t="str">
        <f>IF(ISBLANK(C38)," ",VLOOKUP($C38,TÜMOKUL!A$1:H$120,2,0))</f>
        <v xml:space="preserve"> </v>
      </c>
      <c r="E38" s="113" t="str">
        <f>IF(ISBLANK(C38)," ",VLOOKUP($C38,TÜMOKUL!A$1:H$120,7,0))</f>
        <v xml:space="preserve"> </v>
      </c>
      <c r="F38" s="113"/>
      <c r="G38" s="253"/>
      <c r="H38" s="32">
        <v>0.5</v>
      </c>
      <c r="I38" s="112"/>
      <c r="J38" s="113" t="str">
        <f>IF(ISBLANK(I38)," ",VLOOKUP($I38,TÜMOKUL!A$1:H$120,2,0))</f>
        <v xml:space="preserve"> </v>
      </c>
      <c r="K38" s="169" t="str">
        <f>IF(ISBLANK(I38)," ",VLOOKUP($I38,TÜMOKUL!A$1:H$120,7,0))</f>
        <v xml:space="preserve"> </v>
      </c>
      <c r="L38" s="122"/>
    </row>
    <row r="39" spans="1:12" s="31" customFormat="1" ht="11.1" customHeight="1" x14ac:dyDescent="0.25">
      <c r="A39" s="250"/>
      <c r="B39" s="32">
        <v>0.54166666666666663</v>
      </c>
      <c r="C39" s="42" t="s">
        <v>251</v>
      </c>
      <c r="D39" s="33" t="s">
        <v>252</v>
      </c>
      <c r="E39" s="33" t="s">
        <v>81</v>
      </c>
      <c r="F39" s="33" t="s">
        <v>78</v>
      </c>
      <c r="G39" s="253"/>
      <c r="H39" s="32">
        <v>0.54166666666666663</v>
      </c>
      <c r="I39" s="42"/>
      <c r="J39" s="33" t="str">
        <f>IF(ISBLANK(I39)," ",VLOOKUP($I39,TÜMOKUL!A$1:H$120,2,0))</f>
        <v xml:space="preserve"> </v>
      </c>
      <c r="K39" s="168" t="str">
        <f>IF(ISBLANK(I39)," ",VLOOKUP($I39,TÜMOKUL!A$1:H$120,7,0))</f>
        <v xml:space="preserve"> </v>
      </c>
      <c r="L39" s="34"/>
    </row>
    <row r="40" spans="1:12" s="31" customFormat="1" ht="11.1" customHeight="1" x14ac:dyDescent="0.25">
      <c r="A40" s="250"/>
      <c r="B40" s="32">
        <v>0.58333333333333337</v>
      </c>
      <c r="C40" s="42" t="s">
        <v>251</v>
      </c>
      <c r="D40" s="33" t="s">
        <v>252</v>
      </c>
      <c r="E40" s="33" t="s">
        <v>81</v>
      </c>
      <c r="F40" s="33" t="s">
        <v>78</v>
      </c>
      <c r="G40" s="253"/>
      <c r="H40" s="32">
        <v>0.58333333333333337</v>
      </c>
      <c r="I40" s="42"/>
      <c r="J40" s="33" t="str">
        <f>IF(ISBLANK(I40)," ",VLOOKUP($I40,TÜMOKUL!A$1:H$120,2,0))</f>
        <v xml:space="preserve"> </v>
      </c>
      <c r="K40" s="168" t="str">
        <f>IF(ISBLANK(I40)," ",VLOOKUP($I40,TÜMOKUL!A$1:H$120,7,0))</f>
        <v xml:space="preserve"> </v>
      </c>
      <c r="L40" s="34"/>
    </row>
    <row r="41" spans="1:12" s="31" customFormat="1" ht="11.1" customHeight="1" x14ac:dyDescent="0.25">
      <c r="A41" s="250"/>
      <c r="B41" s="32">
        <v>0.625</v>
      </c>
      <c r="C41" s="42"/>
      <c r="D41" s="33" t="str">
        <f>IF(ISBLANK(C41)," ",VLOOKUP($C41,TÜMOKUL!A$1:H$120,2,0))</f>
        <v xml:space="preserve"> </v>
      </c>
      <c r="E41" s="33" t="str">
        <f>IF(ISBLANK(C41)," ",VLOOKUP($C41,TÜMOKUL!A$1:H$120,7,0))</f>
        <v xml:space="preserve"> </v>
      </c>
      <c r="F41" s="33"/>
      <c r="G41" s="253"/>
      <c r="H41" s="32">
        <v>0.625</v>
      </c>
      <c r="I41" s="42"/>
      <c r="J41" s="33" t="str">
        <f>IF(ISBLANK(I41)," ",VLOOKUP($I41,TÜMOKUL!A$1:H$120,2,0))</f>
        <v xml:space="preserve"> </v>
      </c>
      <c r="K41" s="168" t="str">
        <f>IF(ISBLANK(I41)," ",VLOOKUP($I41,TÜMOKUL!A$1:H$120,7,0))</f>
        <v xml:space="preserve"> </v>
      </c>
      <c r="L41" s="34"/>
    </row>
    <row r="42" spans="1:12" s="31" customFormat="1" ht="11.1" customHeight="1" thickBot="1" x14ac:dyDescent="0.3">
      <c r="A42" s="251"/>
      <c r="B42" s="35">
        <v>0.66666666666666663</v>
      </c>
      <c r="C42" s="43"/>
      <c r="D42" s="36" t="str">
        <f>IF(ISBLANK(C42)," ",VLOOKUP($C42,TÜMOKUL!A$1:H$120,2,0))</f>
        <v xml:space="preserve"> </v>
      </c>
      <c r="E42" s="36" t="str">
        <f>IF(ISBLANK(C42)," ",VLOOKUP($C42,TÜMOKUL!A$1:H$120,7,0))</f>
        <v xml:space="preserve"> </v>
      </c>
      <c r="F42" s="36"/>
      <c r="G42" s="254"/>
      <c r="H42" s="35">
        <v>0.66666666666666663</v>
      </c>
      <c r="I42" s="43"/>
      <c r="J42" s="36" t="str">
        <f>IF(ISBLANK(I42)," ",VLOOKUP($I42,TÜMOKUL!A$1:H$120,2,0))</f>
        <v xml:space="preserve"> </v>
      </c>
      <c r="K42" s="170" t="str">
        <f>IF(ISBLANK(I42)," ",VLOOKUP($I42,TÜMOKUL!A$1:H$120,7,0))</f>
        <v xml:space="preserve"> </v>
      </c>
      <c r="L42" s="37"/>
    </row>
    <row r="44" spans="1:12" x14ac:dyDescent="0.25">
      <c r="I44" s="257" t="s">
        <v>55</v>
      </c>
      <c r="J44" s="257"/>
      <c r="K44" s="257"/>
    </row>
    <row r="45" spans="1:12" x14ac:dyDescent="0.25">
      <c r="I45" s="257" t="s">
        <v>66</v>
      </c>
      <c r="J45" s="257"/>
      <c r="K45" s="257"/>
    </row>
  </sheetData>
  <mergeCells count="13">
    <mergeCell ref="I44:K44"/>
    <mergeCell ref="I45:K45"/>
    <mergeCell ref="A27:A34"/>
    <mergeCell ref="G27:G34"/>
    <mergeCell ref="A35:A42"/>
    <mergeCell ref="G35:G42"/>
    <mergeCell ref="A19:A26"/>
    <mergeCell ref="G19:G26"/>
    <mergeCell ref="A1:K1"/>
    <mergeCell ref="A3:A10"/>
    <mergeCell ref="G3:G10"/>
    <mergeCell ref="A11:A18"/>
    <mergeCell ref="G11:G18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48"/>
  <sheetViews>
    <sheetView topLeftCell="A4" zoomScale="120" zoomScaleNormal="120" workbookViewId="0">
      <selection activeCell="M20" sqref="M20"/>
    </sheetView>
  </sheetViews>
  <sheetFormatPr defaultRowHeight="15" x14ac:dyDescent="0.25"/>
  <cols>
    <col min="1" max="1" width="2.42578125" style="38" customWidth="1"/>
    <col min="2" max="2" width="5.140625" style="39" customWidth="1"/>
    <col min="3" max="3" width="2.42578125" style="39" customWidth="1"/>
    <col min="4" max="4" width="7.140625" style="40" customWidth="1"/>
    <col min="5" max="5" width="17.140625" style="40" customWidth="1"/>
    <col min="6" max="6" width="4.5703125" style="40" customWidth="1"/>
    <col min="7" max="7" width="2.140625" style="40" customWidth="1"/>
    <col min="8" max="8" width="5.140625" style="40" customWidth="1"/>
    <col min="9" max="9" width="6" style="40" customWidth="1"/>
    <col min="10" max="10" width="26.42578125" style="40" customWidth="1"/>
    <col min="11" max="11" width="6.140625" style="40" customWidth="1"/>
    <col min="12" max="12" width="9.140625" style="40" customWidth="1"/>
    <col min="13" max="13" width="25.5703125" style="40" customWidth="1"/>
    <col min="14" max="14" width="9.140625" style="40" customWidth="1"/>
    <col min="15" max="16384" width="9.140625" style="40"/>
  </cols>
  <sheetData>
    <row r="2" spans="1:13" x14ac:dyDescent="0.25">
      <c r="E2" s="246" t="s">
        <v>60</v>
      </c>
      <c r="F2" s="246"/>
      <c r="G2" s="246"/>
      <c r="H2" s="246"/>
      <c r="I2" s="246"/>
      <c r="J2" s="246"/>
    </row>
    <row r="4" spans="1:13" s="26" customFormat="1" ht="21" customHeight="1" x14ac:dyDescent="0.2">
      <c r="A4" s="263" t="s">
        <v>59</v>
      </c>
      <c r="B4" s="264"/>
      <c r="C4" s="264"/>
      <c r="D4" s="264"/>
      <c r="E4" s="264"/>
      <c r="F4" s="264"/>
      <c r="G4" s="264"/>
      <c r="H4" s="264"/>
      <c r="I4" s="264"/>
      <c r="J4" s="264"/>
      <c r="M4" s="75" t="str">
        <f>INDEX(M16:M40,M15)</f>
        <v>Öğr. Gör. Mürsel KAN</v>
      </c>
    </row>
    <row r="5" spans="1:13" s="27" customFormat="1" ht="11.1" customHeight="1" thickBot="1" x14ac:dyDescent="0.3">
      <c r="A5" s="135"/>
      <c r="B5" s="136" t="s">
        <v>22</v>
      </c>
      <c r="C5" s="136"/>
      <c r="D5" s="136" t="s">
        <v>15</v>
      </c>
      <c r="E5" s="136" t="s">
        <v>16</v>
      </c>
      <c r="F5" s="136" t="s">
        <v>77</v>
      </c>
      <c r="G5" s="135"/>
      <c r="H5" s="136" t="s">
        <v>23</v>
      </c>
      <c r="I5" s="136" t="s">
        <v>15</v>
      </c>
      <c r="J5" s="199" t="s">
        <v>16</v>
      </c>
      <c r="K5" s="136" t="s">
        <v>77</v>
      </c>
    </row>
    <row r="6" spans="1:13" s="31" customFormat="1" ht="11.1" customHeight="1" x14ac:dyDescent="0.25">
      <c r="A6" s="249" t="s">
        <v>17</v>
      </c>
      <c r="B6" s="28">
        <v>0.375</v>
      </c>
      <c r="C6" s="252" t="s">
        <v>17</v>
      </c>
      <c r="D6" s="41" t="str">
        <f>IF($M$4='ÇAĞRI HİZMETLERİ'!$E3,'ÇAĞRI HİZMETLERİ'!C3,IF($M$4='BANKA VE SİGORTACILIK'!$E3,'BANKA VE SİGORTACILIK'!C3,IF($M$4='SOSYAL GÜVENLİK'!$E3,'SOSYAL GÜVENLİK'!C3,IF($M$4=' MUHASEBE'!$E3,' MUHASEBE'!C3,IF($M$4='BİLGİSAYAR PROGRAMCILIĞI'!$E3,'BİLGİSAYAR PROGRAMCILIĞI'!C3,IF($M$4='BİLİŞİM GÜVENLİĞİ'!$E3,'BİLİŞİM GÜVENLİĞİ'!C3,IF($M$4='ÇAĞRI HİZMETLERİ'!$K3,'ÇAĞRI HİZMETLERİ'!I3,IF($M$4='BANKA VE SİGORTACILIK'!$K3,'BANKA VE SİGORTACILIK'!I3,IF($M$4='SOSYAL GÜVENLİK'!$K3,'SOSYAL GÜVENLİK'!I3,IF($M$4=' MUHASEBE'!$K3,' MUHASEBE'!I3,IF($M$4='BİLGİSAYAR PROGRAMCILIĞI'!$K3,'BİLGİSAYAR PROGRAMCILIĞI'!I3,IF($M$4='BİLİŞİM GÜVENLİĞİ'!$K3,'BİLİŞİM GÜVENLİĞİ'!I3," "))))))))))))</f>
        <v xml:space="preserve"> </v>
      </c>
      <c r="E6" s="41" t="str">
        <f>IF($M$4='ÇAĞRI HİZMETLERİ'!$E3,'ÇAĞRI HİZMETLERİ'!D3,IF($M$4='BANKA VE SİGORTACILIK'!$E3,'BANKA VE SİGORTACILIK'!D3,IF($M$4='SOSYAL GÜVENLİK'!$E3,'SOSYAL GÜVENLİK'!D3,IF($M$4=' MUHASEBE'!$E3,' MUHASEBE'!D3,IF($M$4='BİLGİSAYAR PROGRAMCILIĞI'!$E3,'BİLGİSAYAR PROGRAMCILIĞI'!D3,IF($M$4='BİLİŞİM GÜVENLİĞİ'!$E3,'BİLİŞİM GÜVENLİĞİ'!D3,IF($M$4='ÇAĞRI HİZMETLERİ'!$K3,'ÇAĞRI HİZMETLERİ'!J3,IF($M$4='BANKA VE SİGORTACILIK'!$K3,'BANKA VE SİGORTACILIK'!J3,IF($M$4='SOSYAL GÜVENLİK'!$K3,'SOSYAL GÜVENLİK'!J3,IF($M$4=' MUHASEBE'!$K3,' MUHASEBE'!J3,IF($M$4='BİLGİSAYAR PROGRAMCILIĞI'!$K3,'BİLGİSAYAR PROGRAMCILIĞI'!J3,IF($M$4='BİLİŞİM GÜVENLİĞİ'!$K3,'BİLİŞİM GÜVENLİĞİ'!J3," "))))))))))))</f>
        <v xml:space="preserve"> </v>
      </c>
      <c r="F6" s="41" t="str">
        <f>IF($M$4='ÇAĞRI HİZMETLERİ'!$E3,'ÇAĞRI HİZMETLERİ'!F3,IF($M$4='BANKA VE SİGORTACILIK'!$E3,'BANKA VE SİGORTACILIK'!F3,IF($M$4='SOSYAL GÜVENLİK'!$E3,'SOSYAL GÜVENLİK'!F3,IF($M$4=' MUHASEBE'!$E3,' MUHASEBE'!F3,IF($M$4='BİLGİSAYAR PROGRAMCILIĞI'!$E3,'BİLGİSAYAR PROGRAMCILIĞI'!F3,IF($M$4='BİLİŞİM GÜVENLİĞİ'!$E3,'BİLİŞİM GÜVENLİĞİ'!F3,IF($M$4='ÇAĞRI HİZMETLERİ'!$K3,'ÇAĞRI HİZMETLERİ'!L3,IF($M$4='BANKA VE SİGORTACILIK'!$K3,'BANKA VE SİGORTACILIK'!L3,IF($M$4='SOSYAL GÜVENLİK'!$K3,'SOSYAL GÜVENLİK'!L3,IF($M$4=' MUHASEBE'!$K3,' MUHASEBE'!L3,IF($M$4='BİLGİSAYAR PROGRAMCILIĞI'!$K3,'BİLGİSAYAR PROGRAMCILIĞI'!L3,IF($M$4='BİLİŞİM GÜVENLİĞİ'!$K3,'BİLİŞİM GÜVENLİĞİ'!L3," "))))))))))))</f>
        <v xml:space="preserve"> </v>
      </c>
      <c r="G6" s="252" t="s">
        <v>17</v>
      </c>
      <c r="H6" s="128">
        <v>0.70833333333333337</v>
      </c>
      <c r="I6" s="129" t="str">
        <f>IF($M$4='BANKA VE SİGORTACILIK II. ÖĞR.'!$E5,'BANKA VE SİGORTACILIK II. ÖĞR.'!C5,IF($M$4='SOSYAL GÜVENLİK II. ÖĞR.'!$E4,'SOSYAL GÜVENLİK II. ÖĞR.'!C4,IF($M$4='BANKA VE SİGORTACILIK II. ÖĞR.'!$K5,'BANKA VE SİGORTACILIK II. ÖĞR.'!I5,IF($M$4='SOSYAL GÜVENLİK II. ÖĞR.'!$K4,'SOSYAL GÜVENLİK II. ÖĞR.'!I4," "))))</f>
        <v xml:space="preserve"> </v>
      </c>
      <c r="J6" s="129" t="str">
        <f>IF($M$4='BANKA VE SİGORTACILIK II. ÖĞR.'!$E5,'BANKA VE SİGORTACILIK II. ÖĞR.'!D5,IF($M$4='SOSYAL GÜVENLİK II. ÖĞR.'!$E4,'SOSYAL GÜVENLİK II. ÖĞR.'!D4,IF($M$4='BANKA VE SİGORTACILIK II. ÖĞR.'!$K5,'BANKA VE SİGORTACILIK II. ÖĞR.'!J5,IF($M$4='SOSYAL GÜVENLİK II. ÖĞR.'!$K4,'SOSYAL GÜVENLİK II. ÖĞR.'!J4," "))))</f>
        <v xml:space="preserve"> </v>
      </c>
      <c r="K6" s="131" t="str">
        <f>IF($M$4='BANKA VE SİGORTACILIK II. ÖĞR.'!$E5,'BANKA VE SİGORTACILIK II. ÖĞR.'!F5,IF($M$4='SOSYAL GÜVENLİK II. ÖĞR.'!$E4,'SOSYAL GÜVENLİK II. ÖĞR.'!F4,IF($M$4='BANKA VE SİGORTACILIK II. ÖĞR.'!$K5,'BANKA VE SİGORTACILIK II. ÖĞR.'!F5,IF($M$4='SOSYAL GÜVENLİK II. ÖĞR.'!$K4,'SOSYAL GÜVENLİK II. ÖĞR.'!F4," "))))</f>
        <v xml:space="preserve"> </v>
      </c>
    </row>
    <row r="7" spans="1:13" s="31" customFormat="1" ht="11.1" customHeight="1" x14ac:dyDescent="0.25">
      <c r="A7" s="250"/>
      <c r="B7" s="32">
        <v>0.41666666666666669</v>
      </c>
      <c r="C7" s="253"/>
      <c r="D7" s="42" t="str">
        <f>IF($M$4='ÇAĞRI HİZMETLERİ'!$E4,'ÇAĞRI HİZMETLERİ'!C4,IF($M$4='BANKA VE SİGORTACILIK'!$E4,'BANKA VE SİGORTACILIK'!C4,IF($M$4='SOSYAL GÜVENLİK'!$E4,'SOSYAL GÜVENLİK'!C4,IF($M$4=' MUHASEBE'!$E4,' MUHASEBE'!C4,IF($M$4='BİLGİSAYAR PROGRAMCILIĞI'!$E4,'BİLGİSAYAR PROGRAMCILIĞI'!C4,IF($M$4='BİLİŞİM GÜVENLİĞİ'!$E4,'BİLİŞİM GÜVENLİĞİ'!C4,IF($M$4='ÇAĞRI HİZMETLERİ'!$K4,'ÇAĞRI HİZMETLERİ'!I4,IF($M$4='BANKA VE SİGORTACILIK'!$K4,'BANKA VE SİGORTACILIK'!I4,IF($M$4='SOSYAL GÜVENLİK'!$K4,'SOSYAL GÜVENLİK'!I4,IF($M$4=' MUHASEBE'!$K4,' MUHASEBE'!I4,IF($M$4='BİLGİSAYAR PROGRAMCILIĞI'!$K4,'BİLGİSAYAR PROGRAMCILIĞI'!I4,IF($M$4='BİLİŞİM GÜVENLİĞİ'!$K4,'BİLİŞİM GÜVENLİĞİ'!I4," "))))))))))))</f>
        <v xml:space="preserve"> </v>
      </c>
      <c r="E7" s="42" t="str">
        <f>IF($M$4='ÇAĞRI HİZMETLERİ'!$E4,'ÇAĞRI HİZMETLERİ'!D4,IF($M$4='BANKA VE SİGORTACILIK'!$E4,'BANKA VE SİGORTACILIK'!D4,IF($M$4='SOSYAL GÜVENLİK'!$E4,'SOSYAL GÜVENLİK'!D4,IF($M$4=' MUHASEBE'!$E4,' MUHASEBE'!D4,IF($M$4='BİLGİSAYAR PROGRAMCILIĞI'!$E4,'BİLGİSAYAR PROGRAMCILIĞI'!D4,IF($M$4='BİLİŞİM GÜVENLİĞİ'!$E4,'BİLİŞİM GÜVENLİĞİ'!D4,IF($M$4='ÇAĞRI HİZMETLERİ'!$K4,'ÇAĞRI HİZMETLERİ'!J4,IF($M$4='BANKA VE SİGORTACILIK'!$K4,'BANKA VE SİGORTACILIK'!J4,IF($M$4='SOSYAL GÜVENLİK'!$K4,'SOSYAL GÜVENLİK'!J4,IF($M$4=' MUHASEBE'!$K4,' MUHASEBE'!J4,IF($M$4='BİLGİSAYAR PROGRAMCILIĞI'!$K4,'BİLGİSAYAR PROGRAMCILIĞI'!J4,IF($M$4='BİLİŞİM GÜVENLİĞİ'!$K4,'BİLİŞİM GÜVENLİĞİ'!J4," "))))))))))))</f>
        <v xml:space="preserve"> </v>
      </c>
      <c r="F7" s="42" t="str">
        <f>IF($M$4='ÇAĞRI HİZMETLERİ'!$E4,'ÇAĞRI HİZMETLERİ'!F4,IF($M$4='BANKA VE SİGORTACILIK'!$E4,'BANKA VE SİGORTACILIK'!F4,IF($M$4='SOSYAL GÜVENLİK'!$E4,'SOSYAL GÜVENLİK'!F4,IF($M$4=' MUHASEBE'!$E4,' MUHASEBE'!F4,IF($M$4='BİLGİSAYAR PROGRAMCILIĞI'!$E4,'BİLGİSAYAR PROGRAMCILIĞI'!F4,IF($M$4='BİLİŞİM GÜVENLİĞİ'!$E4,'BİLİŞİM GÜVENLİĞİ'!F4,IF($M$4='ÇAĞRI HİZMETLERİ'!$K4,'ÇAĞRI HİZMETLERİ'!L4,IF($M$4='BANKA VE SİGORTACILIK'!$K4,'BANKA VE SİGORTACILIK'!L4,IF($M$4='SOSYAL GÜVENLİK'!$K4,'SOSYAL GÜVENLİK'!L4,IF($M$4=' MUHASEBE'!$K4,' MUHASEBE'!L4,IF($M$4='BİLGİSAYAR PROGRAMCILIĞI'!$K4,'BİLGİSAYAR PROGRAMCILIĞI'!L4,IF($M$4='BİLİŞİM GÜVENLİĞİ'!$K4,'BİLİŞİM GÜVENLİĞİ'!L4," "))))))))))))</f>
        <v xml:space="preserve"> </v>
      </c>
      <c r="G7" s="253"/>
      <c r="H7" s="120">
        <v>0.75</v>
      </c>
      <c r="I7" s="121" t="str">
        <f>IF($M$4='BANKA VE SİGORTACILIK II. ÖĞR.'!$E6,'BANKA VE SİGORTACILIK II. ÖĞR.'!C6,IF($M$4='SOSYAL GÜVENLİK II. ÖĞR.'!$E5,'SOSYAL GÜVENLİK II. ÖĞR.'!C5,IF($M$4='BANKA VE SİGORTACILIK II. ÖĞR.'!$K6,'BANKA VE SİGORTACILIK II. ÖĞR.'!I6,IF($M$4='SOSYAL GÜVENLİK II. ÖĞR.'!$K5,'SOSYAL GÜVENLİK II. ÖĞR.'!I5," "))))</f>
        <v xml:space="preserve"> </v>
      </c>
      <c r="J7" s="121" t="str">
        <f>IF($M$4='BANKA VE SİGORTACILIK II. ÖĞR.'!$E6,'BANKA VE SİGORTACILIK II. ÖĞR.'!D6,IF($M$4='SOSYAL GÜVENLİK II. ÖĞR.'!$E5,'SOSYAL GÜVENLİK II. ÖĞR.'!D5,IF($M$4='BANKA VE SİGORTACILIK II. ÖĞR.'!$K6,'BANKA VE SİGORTACILIK II. ÖĞR.'!J6,IF($M$4='SOSYAL GÜVENLİK II. ÖĞR.'!$K5,'SOSYAL GÜVENLİK II. ÖĞR.'!J5," "))))</f>
        <v xml:space="preserve"> </v>
      </c>
      <c r="K7" s="132" t="str">
        <f>IF($M$4='BANKA VE SİGORTACILIK II. ÖĞR.'!$E6,'BANKA VE SİGORTACILIK II. ÖĞR.'!F6,IF($M$4='SOSYAL GÜVENLİK II. ÖĞR.'!$E5,'SOSYAL GÜVENLİK II. ÖĞR.'!F5,IF($M$4='BANKA VE SİGORTACILIK II. ÖĞR.'!$K6,'BANKA VE SİGORTACILIK II. ÖĞR.'!F6,IF($M$4='SOSYAL GÜVENLİK II. ÖĞR.'!$K5,'SOSYAL GÜVENLİK II. ÖĞR.'!F5," "))))</f>
        <v xml:space="preserve"> </v>
      </c>
    </row>
    <row r="8" spans="1:13" s="31" customFormat="1" ht="11.1" customHeight="1" x14ac:dyDescent="0.25">
      <c r="A8" s="250"/>
      <c r="B8" s="32">
        <v>0.45833333333333331</v>
      </c>
      <c r="C8" s="253"/>
      <c r="D8" s="42" t="str">
        <f>IF($M$4='ÇAĞRI HİZMETLERİ'!$E5,'ÇAĞRI HİZMETLERİ'!C5,IF($M$4='BANKA VE SİGORTACILIK'!$E5,'BANKA VE SİGORTACILIK'!C5,IF($M$4='SOSYAL GÜVENLİK'!$E5,'SOSYAL GÜVENLİK'!C5,IF($M$4=' MUHASEBE'!$E5,' MUHASEBE'!C5,IF($M$4='BİLGİSAYAR PROGRAMCILIĞI'!$E5,'BİLGİSAYAR PROGRAMCILIĞI'!C5,IF($M$4='BİLİŞİM GÜVENLİĞİ'!$E5,'BİLİŞİM GÜVENLİĞİ'!C5,IF($M$4='ÇAĞRI HİZMETLERİ'!$K5,'ÇAĞRI HİZMETLERİ'!I5,IF($M$4='BANKA VE SİGORTACILIK'!$K5,'BANKA VE SİGORTACILIK'!I5,IF($M$4='SOSYAL GÜVENLİK'!$K5,'SOSYAL GÜVENLİK'!I5,IF($M$4=' MUHASEBE'!$K5,' MUHASEBE'!I5,IF($M$4='BİLGİSAYAR PROGRAMCILIĞI'!$K5,'BİLGİSAYAR PROGRAMCILIĞI'!I5,IF($M$4='BİLİŞİM GÜVENLİĞİ'!$K5,'BİLİŞİM GÜVENLİĞİ'!I5," "))))))))))))</f>
        <v xml:space="preserve"> </v>
      </c>
      <c r="E8" s="42" t="str">
        <f>IF($M$4='ÇAĞRI HİZMETLERİ'!$E5,'ÇAĞRI HİZMETLERİ'!D5,IF($M$4='BANKA VE SİGORTACILIK'!$E5,'BANKA VE SİGORTACILIK'!D5,IF($M$4='SOSYAL GÜVENLİK'!$E5,'SOSYAL GÜVENLİK'!D5,IF($M$4=' MUHASEBE'!$E5,' MUHASEBE'!D5,IF($M$4='BİLGİSAYAR PROGRAMCILIĞI'!$E5,'BİLGİSAYAR PROGRAMCILIĞI'!D5,IF($M$4='BİLİŞİM GÜVENLİĞİ'!$E5,'BİLİŞİM GÜVENLİĞİ'!D5,IF($M$4='ÇAĞRI HİZMETLERİ'!$K5,'ÇAĞRI HİZMETLERİ'!J5,IF($M$4='BANKA VE SİGORTACILIK'!$K5,'BANKA VE SİGORTACILIK'!J5,IF($M$4='SOSYAL GÜVENLİK'!$K5,'SOSYAL GÜVENLİK'!J5,IF($M$4=' MUHASEBE'!$K5,' MUHASEBE'!J5,IF($M$4='BİLGİSAYAR PROGRAMCILIĞI'!$K5,'BİLGİSAYAR PROGRAMCILIĞI'!J5,IF($M$4='BİLİŞİM GÜVENLİĞİ'!$K5,'BİLİŞİM GÜVENLİĞİ'!J5," "))))))))))))</f>
        <v xml:space="preserve"> </v>
      </c>
      <c r="F8" s="42" t="str">
        <f>IF($M$4='ÇAĞRI HİZMETLERİ'!$E5,'ÇAĞRI HİZMETLERİ'!F5,IF($M$4='BANKA VE SİGORTACILIK'!$E5,'BANKA VE SİGORTACILIK'!F5,IF($M$4='SOSYAL GÜVENLİK'!$E5,'SOSYAL GÜVENLİK'!F5,IF($M$4=' MUHASEBE'!$E5,' MUHASEBE'!F5,IF($M$4='BİLGİSAYAR PROGRAMCILIĞI'!$E5,'BİLGİSAYAR PROGRAMCILIĞI'!F5,IF($M$4='BİLİŞİM GÜVENLİĞİ'!$E5,'BİLİŞİM GÜVENLİĞİ'!F5,IF($M$4='ÇAĞRI HİZMETLERİ'!$K5,'ÇAĞRI HİZMETLERİ'!L5,IF($M$4='BANKA VE SİGORTACILIK'!$K5,'BANKA VE SİGORTACILIK'!L5,IF($M$4='SOSYAL GÜVENLİK'!$K5,'SOSYAL GÜVENLİK'!L5,IF($M$4=' MUHASEBE'!$K5,' MUHASEBE'!L5,IF($M$4='BİLGİSAYAR PROGRAMCILIĞI'!$K5,'BİLGİSAYAR PROGRAMCILIĞI'!L5,IF($M$4='BİLİŞİM GÜVENLİĞİ'!$K5,'BİLİŞİM GÜVENLİĞİ'!L5," "))))))))))))</f>
        <v xml:space="preserve"> </v>
      </c>
      <c r="G8" s="253"/>
      <c r="H8" s="120">
        <v>0.79166666666666663</v>
      </c>
      <c r="I8" s="121" t="str">
        <f>IF($M$4='BANKA VE SİGORTACILIK II. ÖĞR.'!$E7,'BANKA VE SİGORTACILIK II. ÖĞR.'!C7,IF($M$4='SOSYAL GÜVENLİK II. ÖĞR.'!$E6,'SOSYAL GÜVENLİK II. ÖĞR.'!C6,IF($M$4='BANKA VE SİGORTACILIK II. ÖĞR.'!$K7,'BANKA VE SİGORTACILIK II. ÖĞR.'!I7,IF($M$4='SOSYAL GÜVENLİK II. ÖĞR.'!$K6,'SOSYAL GÜVENLİK II. ÖĞR.'!I6," "))))</f>
        <v xml:space="preserve"> </v>
      </c>
      <c r="J8" s="121" t="str">
        <f>IF($M$4='BANKA VE SİGORTACILIK II. ÖĞR.'!$E7,'BANKA VE SİGORTACILIK II. ÖĞR.'!D7,IF($M$4='SOSYAL GÜVENLİK II. ÖĞR.'!$E6,'SOSYAL GÜVENLİK II. ÖĞR.'!D6,IF($M$4='BANKA VE SİGORTACILIK II. ÖĞR.'!$K7,'BANKA VE SİGORTACILIK II. ÖĞR.'!J7,IF($M$4='SOSYAL GÜVENLİK II. ÖĞR.'!$K6,'SOSYAL GÜVENLİK II. ÖĞR.'!J6," "))))</f>
        <v xml:space="preserve"> </v>
      </c>
      <c r="K8" s="132" t="str">
        <f>IF($M$4='BANKA VE SİGORTACILIK II. ÖĞR.'!$E7,'BANKA VE SİGORTACILIK II. ÖĞR.'!F7,IF($M$4='SOSYAL GÜVENLİK II. ÖĞR.'!$E6,'SOSYAL GÜVENLİK II. ÖĞR.'!F6,IF($M$4='BANKA VE SİGORTACILIK II. ÖĞR.'!$K7,'BANKA VE SİGORTACILIK II. ÖĞR.'!F7,IF($M$4='SOSYAL GÜVENLİK II. ÖĞR.'!$K6,'SOSYAL GÜVENLİK II. ÖĞR.'!F6," "))))</f>
        <v xml:space="preserve"> </v>
      </c>
    </row>
    <row r="9" spans="1:13" s="31" customFormat="1" ht="10.5" customHeight="1" x14ac:dyDescent="0.25">
      <c r="A9" s="250"/>
      <c r="B9" s="111"/>
      <c r="C9" s="253"/>
      <c r="D9" s="112" t="str">
        <f>IF($M$4='ÇAĞRI HİZMETLERİ'!$E6,'ÇAĞRI HİZMETLERİ'!C6,IF($M$4='BANKA VE SİGORTACILIK'!$E6,'BANKA VE SİGORTACILIK'!C6,IF($M$4='SOSYAL GÜVENLİK'!$E6,'SOSYAL GÜVENLİK'!C6,IF($M$4=' MUHASEBE'!$E6,' MUHASEBE'!C6,IF($M$4='BİLGİSAYAR PROGRAMCILIĞI'!$E6,'BİLGİSAYAR PROGRAMCILIĞI'!C6,IF($M$4='BİLİŞİM GÜVENLİĞİ'!$E6,'BİLİŞİM GÜVENLİĞİ'!C6,IF($M$4='ÇAĞRI HİZMETLERİ'!$K6,'ÇAĞRI HİZMETLERİ'!I6,IF($M$4='BANKA VE SİGORTACILIK'!$K6,'BANKA VE SİGORTACILIK'!I6,IF($M$4='SOSYAL GÜVENLİK'!$K6,'SOSYAL GÜVENLİK'!I6,IF($M$4=' MUHASEBE'!$K6,' MUHASEBE'!I6,IF($M$4='BİLGİSAYAR PROGRAMCILIĞI'!$K6,'BİLGİSAYAR PROGRAMCILIĞI'!I6,IF($M$4='BİLİŞİM GÜVENLİĞİ'!$K6,'BİLİŞİM GÜVENLİĞİ'!I6," "))))))))))))</f>
        <v xml:space="preserve"> </v>
      </c>
      <c r="E9" s="112" t="str">
        <f>IF($M$4='ÇAĞRI HİZMETLERİ'!$E6,'ÇAĞRI HİZMETLERİ'!D6,IF($M$4='BANKA VE SİGORTACILIK'!$E6,'BANKA VE SİGORTACILIK'!D6,IF($M$4='SOSYAL GÜVENLİK'!$E6,'SOSYAL GÜVENLİK'!D6,IF($M$4=' MUHASEBE'!$E6,' MUHASEBE'!D6,IF($M$4='BİLGİSAYAR PROGRAMCILIĞI'!$E6,'BİLGİSAYAR PROGRAMCILIĞI'!D6,IF($M$4='BİLİŞİM GÜVENLİĞİ'!$E6,'BİLİŞİM GÜVENLİĞİ'!D6,IF($M$4='ÇAĞRI HİZMETLERİ'!$K6,'ÇAĞRI HİZMETLERİ'!J6,IF($M$4='BANKA VE SİGORTACILIK'!$K6,'BANKA VE SİGORTACILIK'!J6,IF($M$4='SOSYAL GÜVENLİK'!$K6,'SOSYAL GÜVENLİK'!J6,IF($M$4=' MUHASEBE'!$K6,' MUHASEBE'!J6,IF($M$4='BİLGİSAYAR PROGRAMCILIĞI'!$K6,'BİLGİSAYAR PROGRAMCILIĞI'!J6,IF($M$4='BİLİŞİM GÜVENLİĞİ'!$K6,'BİLİŞİM GÜVENLİĞİ'!J6," "))))))))))))</f>
        <v xml:space="preserve"> </v>
      </c>
      <c r="F9" s="112" t="str">
        <f>IF($M$4='ÇAĞRI HİZMETLERİ'!$E6,'ÇAĞRI HİZMETLERİ'!F6,IF($M$4='BANKA VE SİGORTACILIK'!$E6,'BANKA VE SİGORTACILIK'!F6,IF($M$4='SOSYAL GÜVENLİK'!$E6,'SOSYAL GÜVENLİK'!F6,IF($M$4=' MUHASEBE'!$E6,' MUHASEBE'!F6,IF($M$4='BİLGİSAYAR PROGRAMCILIĞI'!$E6,'BİLGİSAYAR PROGRAMCILIĞI'!F6,IF($M$4='BİLİŞİM GÜVENLİĞİ'!$E6,'BİLİŞİM GÜVENLİĞİ'!F6,IF($M$4='ÇAĞRI HİZMETLERİ'!$K6,'ÇAĞRI HİZMETLERİ'!L6,IF($M$4='BANKA VE SİGORTACILIK'!$K6,'BANKA VE SİGORTACILIK'!L6,IF($M$4='SOSYAL GÜVENLİK'!$K6,'SOSYAL GÜVENLİK'!L6,IF($M$4=' MUHASEBE'!$K6,' MUHASEBE'!L6,IF($M$4='BİLGİSAYAR PROGRAMCILIĞI'!$K6,'BİLGİSAYAR PROGRAMCILIĞI'!L6,IF($M$4='BİLİŞİM GÜVENLİĞİ'!$K6,'BİLİŞİM GÜVENLİĞİ'!L6," "))))))))))))</f>
        <v xml:space="preserve"> </v>
      </c>
      <c r="G9" s="253"/>
      <c r="H9" s="120">
        <v>0.83333333333333337</v>
      </c>
      <c r="I9" s="121" t="str">
        <f>IF($M$4='BANKA VE SİGORTACILIK II. ÖĞR.'!$E8,'BANKA VE SİGORTACILIK II. ÖĞR.'!C8,IF($M$4='SOSYAL GÜVENLİK II. ÖĞR.'!$E7,'SOSYAL GÜVENLİK II. ÖĞR.'!C7,IF($M$4='BANKA VE SİGORTACILIK II. ÖĞR.'!$K8,'BANKA VE SİGORTACILIK II. ÖĞR.'!I8,IF($M$4='SOSYAL GÜVENLİK II. ÖĞR.'!$K7,'SOSYAL GÜVENLİK II. ÖĞR.'!I7," "))))</f>
        <v xml:space="preserve"> </v>
      </c>
      <c r="J9" s="121" t="str">
        <f>IF($M$4='BANKA VE SİGORTACILIK II. ÖĞR.'!$E8,'BANKA VE SİGORTACILIK II. ÖĞR.'!D8,IF($M$4='SOSYAL GÜVENLİK II. ÖĞR.'!$E7,'SOSYAL GÜVENLİK II. ÖĞR.'!D7,IF($M$4='BANKA VE SİGORTACILIK II. ÖĞR.'!$K8,'BANKA VE SİGORTACILIK II. ÖĞR.'!J8,IF($M$4='SOSYAL GÜVENLİK II. ÖĞR.'!$K7,'SOSYAL GÜVENLİK II. ÖĞR.'!J7," "))))</f>
        <v xml:space="preserve"> </v>
      </c>
      <c r="K9" s="132" t="str">
        <f>IF($M$4='BANKA VE SİGORTACILIK II. ÖĞR.'!$E8,'BANKA VE SİGORTACILIK II. ÖĞR.'!F8,IF($M$4='SOSYAL GÜVENLİK II. ÖĞR.'!$E7,'SOSYAL GÜVENLİK II. ÖĞR.'!F7,IF($M$4='BANKA VE SİGORTACILIK II. ÖĞR.'!$K8,'BANKA VE SİGORTACILIK II. ÖĞR.'!F8,IF($M$4='SOSYAL GÜVENLİK II. ÖĞR.'!$K7,'SOSYAL GÜVENLİK II. ÖĞR.'!F7," "))))</f>
        <v xml:space="preserve"> </v>
      </c>
    </row>
    <row r="10" spans="1:13" s="31" customFormat="1" ht="11.1" customHeight="1" x14ac:dyDescent="0.25">
      <c r="A10" s="250"/>
      <c r="B10" s="32">
        <v>0.54166666666666663</v>
      </c>
      <c r="C10" s="253"/>
      <c r="D10" s="42" t="str">
        <f>IF($M$4='ÇAĞRI HİZMETLERİ'!$E7,'ÇAĞRI HİZMETLERİ'!C7,IF($M$4='BANKA VE SİGORTACILIK'!$E7,'BANKA VE SİGORTACILIK'!C7,IF($M$4='SOSYAL GÜVENLİK'!$E7,'SOSYAL GÜVENLİK'!C7,IF($M$4=' MUHASEBE'!$E7,' MUHASEBE'!C7,IF($M$4='BİLGİSAYAR PROGRAMCILIĞI'!$E7,'BİLGİSAYAR PROGRAMCILIĞI'!C7,IF($M$4='BİLİŞİM GÜVENLİĞİ'!$E7,'BİLİŞİM GÜVENLİĞİ'!C7,IF($M$4='ÇAĞRI HİZMETLERİ'!$K7,'ÇAĞRI HİZMETLERİ'!I7,IF($M$4='BANKA VE SİGORTACILIK'!$K7,'BANKA VE SİGORTACILIK'!I7,IF($M$4='SOSYAL GÜVENLİK'!$K7,'SOSYAL GÜVENLİK'!I7,IF($M$4=' MUHASEBE'!$K7,' MUHASEBE'!I7,IF($M$4='BİLGİSAYAR PROGRAMCILIĞI'!$K7,'BİLGİSAYAR PROGRAMCILIĞI'!I7,IF($M$4='BİLİŞİM GÜVENLİĞİ'!$K7,'BİLİŞİM GÜVENLİĞİ'!I7," "))))))))))))</f>
        <v xml:space="preserve"> </v>
      </c>
      <c r="E10" s="42" t="str">
        <f>IF($M$4='ÇAĞRI HİZMETLERİ'!$E7,'ÇAĞRI HİZMETLERİ'!D7,IF($M$4='BANKA VE SİGORTACILIK'!$E7,'BANKA VE SİGORTACILIK'!D7,IF($M$4='SOSYAL GÜVENLİK'!$E7,'SOSYAL GÜVENLİK'!D7,IF($M$4=' MUHASEBE'!$E7,' MUHASEBE'!D7,IF($M$4='BİLGİSAYAR PROGRAMCILIĞI'!$E7,'BİLGİSAYAR PROGRAMCILIĞI'!D7,IF($M$4='BİLİŞİM GÜVENLİĞİ'!$E7,'BİLİŞİM GÜVENLİĞİ'!D7,IF($M$4='ÇAĞRI HİZMETLERİ'!$K7,'ÇAĞRI HİZMETLERİ'!J7,IF($M$4='BANKA VE SİGORTACILIK'!$K7,'BANKA VE SİGORTACILIK'!J7,IF($M$4='SOSYAL GÜVENLİK'!$K7,'SOSYAL GÜVENLİK'!J7,IF($M$4=' MUHASEBE'!$K7,' MUHASEBE'!J7,IF($M$4='BİLGİSAYAR PROGRAMCILIĞI'!$K7,'BİLGİSAYAR PROGRAMCILIĞI'!J7,IF($M$4='BİLİŞİM GÜVENLİĞİ'!$K7,'BİLİŞİM GÜVENLİĞİ'!J7," "))))))))))))</f>
        <v xml:space="preserve"> </v>
      </c>
      <c r="F10" s="42" t="str">
        <f>IF($M$4='ÇAĞRI HİZMETLERİ'!$E7,'ÇAĞRI HİZMETLERİ'!F7,IF($M$4='BANKA VE SİGORTACILIK'!$E7,'BANKA VE SİGORTACILIK'!F7,IF($M$4='SOSYAL GÜVENLİK'!$E7,'SOSYAL GÜVENLİK'!F7,IF($M$4=' MUHASEBE'!$E7,' MUHASEBE'!F7,IF($M$4='BİLGİSAYAR PROGRAMCILIĞI'!$E7,'BİLGİSAYAR PROGRAMCILIĞI'!F7,IF($M$4='BİLİŞİM GÜVENLİĞİ'!$E7,'BİLİŞİM GÜVENLİĞİ'!F7,IF($M$4='ÇAĞRI HİZMETLERİ'!$K7,'ÇAĞRI HİZMETLERİ'!L7,IF($M$4='BANKA VE SİGORTACILIK'!$K7,'BANKA VE SİGORTACILIK'!L7,IF($M$4='SOSYAL GÜVENLİK'!$K7,'SOSYAL GÜVENLİK'!L7,IF($M$4=' MUHASEBE'!$K7,' MUHASEBE'!L7,IF($M$4='BİLGİSAYAR PROGRAMCILIĞI'!$K7,'BİLGİSAYAR PROGRAMCILIĞI'!L7,IF($M$4='BİLİŞİM GÜVENLİĞİ'!$K7,'BİLİŞİM GÜVENLİĞİ'!L7," "))))))))))))</f>
        <v xml:space="preserve"> </v>
      </c>
      <c r="G10" s="253"/>
      <c r="H10" s="120">
        <v>0.875</v>
      </c>
      <c r="I10" s="121" t="str">
        <f>IF($M$4='BANKA VE SİGORTACILIK II. ÖĞR.'!$E9,'BANKA VE SİGORTACILIK II. ÖĞR.'!C9,IF($M$4='SOSYAL GÜVENLİK II. ÖĞR.'!$E8,'SOSYAL GÜVENLİK II. ÖĞR.'!C8,IF($M$4='BANKA VE SİGORTACILIK II. ÖĞR.'!$K9,'BANKA VE SİGORTACILIK II. ÖĞR.'!I9,IF($M$4='SOSYAL GÜVENLİK II. ÖĞR.'!$K8,'SOSYAL GÜVENLİK II. ÖĞR.'!I8," "))))</f>
        <v xml:space="preserve"> </v>
      </c>
      <c r="J10" s="121" t="str">
        <f>IF($M$4='BANKA VE SİGORTACILIK II. ÖĞR.'!$E9,'BANKA VE SİGORTACILIK II. ÖĞR.'!D9,IF($M$4='SOSYAL GÜVENLİK II. ÖĞR.'!$E8,'SOSYAL GÜVENLİK II. ÖĞR.'!D8,IF($M$4='BANKA VE SİGORTACILIK II. ÖĞR.'!$K9,'BANKA VE SİGORTACILIK II. ÖĞR.'!J9,IF($M$4='SOSYAL GÜVENLİK II. ÖĞR.'!$K8,'SOSYAL GÜVENLİK II. ÖĞR.'!J8," "))))</f>
        <v xml:space="preserve"> </v>
      </c>
      <c r="K10" s="132" t="str">
        <f>IF($M$4='BANKA VE SİGORTACILIK II. ÖĞR.'!$E9,'BANKA VE SİGORTACILIK II. ÖĞR.'!F9,IF($M$4='SOSYAL GÜVENLİK II. ÖĞR.'!$E8,'SOSYAL GÜVENLİK II. ÖĞR.'!F8,IF($M$4='BANKA VE SİGORTACILIK II. ÖĞR.'!$K9,'BANKA VE SİGORTACILIK II. ÖĞR.'!F9,IF($M$4='SOSYAL GÜVENLİK II. ÖĞR.'!$K8,'SOSYAL GÜVENLİK II. ÖĞR.'!F8," "))))</f>
        <v xml:space="preserve"> </v>
      </c>
    </row>
    <row r="11" spans="1:13" s="31" customFormat="1" ht="11.1" customHeight="1" x14ac:dyDescent="0.25">
      <c r="A11" s="250"/>
      <c r="B11" s="32">
        <v>0.58333333333333337</v>
      </c>
      <c r="C11" s="253"/>
      <c r="D11" s="42" t="str">
        <f>IF($M$4='ÇAĞRI HİZMETLERİ'!$E8,'ÇAĞRI HİZMETLERİ'!C8,IF($M$4='BANKA VE SİGORTACILIK'!$E8,'BANKA VE SİGORTACILIK'!C8,IF($M$4='SOSYAL GÜVENLİK'!$E8,'SOSYAL GÜVENLİK'!C8,IF($M$4=' MUHASEBE'!$E8,' MUHASEBE'!C8,IF($M$4='BİLGİSAYAR PROGRAMCILIĞI'!$E8,'BİLGİSAYAR PROGRAMCILIĞI'!C8,IF($M$4='BİLİŞİM GÜVENLİĞİ'!$E8,'BİLİŞİM GÜVENLİĞİ'!C8,IF($M$4='ÇAĞRI HİZMETLERİ'!$K8,'ÇAĞRI HİZMETLERİ'!I8,IF($M$4='BANKA VE SİGORTACILIK'!$K8,'BANKA VE SİGORTACILIK'!I8,IF($M$4='SOSYAL GÜVENLİK'!$K8,'SOSYAL GÜVENLİK'!I8,IF($M$4=' MUHASEBE'!$K8,' MUHASEBE'!I8,IF($M$4='BİLGİSAYAR PROGRAMCILIĞI'!$K8,'BİLGİSAYAR PROGRAMCILIĞI'!I8,IF($M$4='BİLİŞİM GÜVENLİĞİ'!$K8,'BİLİŞİM GÜVENLİĞİ'!I8," "))))))))))))</f>
        <v xml:space="preserve"> </v>
      </c>
      <c r="E11" s="42" t="str">
        <f>IF($M$4='ÇAĞRI HİZMETLERİ'!$E8,'ÇAĞRI HİZMETLERİ'!D8,IF($M$4='BANKA VE SİGORTACILIK'!$E8,'BANKA VE SİGORTACILIK'!D8,IF($M$4='SOSYAL GÜVENLİK'!$E8,'SOSYAL GÜVENLİK'!D8,IF($M$4=' MUHASEBE'!$E8,' MUHASEBE'!D8,IF($M$4='BİLGİSAYAR PROGRAMCILIĞI'!$E8,'BİLGİSAYAR PROGRAMCILIĞI'!D8,IF($M$4='BİLİŞİM GÜVENLİĞİ'!$E8,'BİLİŞİM GÜVENLİĞİ'!D8,IF($M$4='ÇAĞRI HİZMETLERİ'!$K8,'ÇAĞRI HİZMETLERİ'!J8,IF($M$4='BANKA VE SİGORTACILIK'!$K8,'BANKA VE SİGORTACILIK'!J8,IF($M$4='SOSYAL GÜVENLİK'!$K8,'SOSYAL GÜVENLİK'!J8,IF($M$4=' MUHASEBE'!$K8,' MUHASEBE'!J8,IF($M$4='BİLGİSAYAR PROGRAMCILIĞI'!$K8,'BİLGİSAYAR PROGRAMCILIĞI'!J8,IF($M$4='BİLİŞİM GÜVENLİĞİ'!$K8,'BİLİŞİM GÜVENLİĞİ'!J8," "))))))))))))</f>
        <v xml:space="preserve"> </v>
      </c>
      <c r="F11" s="42" t="str">
        <f>IF($M$4='ÇAĞRI HİZMETLERİ'!$E8,'ÇAĞRI HİZMETLERİ'!F8,IF($M$4='BANKA VE SİGORTACILIK'!$E8,'BANKA VE SİGORTACILIK'!F8,IF($M$4='SOSYAL GÜVENLİK'!$E8,'SOSYAL GÜVENLİK'!F8,IF($M$4=' MUHASEBE'!$E8,' MUHASEBE'!F8,IF($M$4='BİLGİSAYAR PROGRAMCILIĞI'!$E8,'BİLGİSAYAR PROGRAMCILIĞI'!F8,IF($M$4='BİLİŞİM GÜVENLİĞİ'!$E8,'BİLİŞİM GÜVENLİĞİ'!F8,IF($M$4='ÇAĞRI HİZMETLERİ'!$K8,'ÇAĞRI HİZMETLERİ'!L8,IF($M$4='BANKA VE SİGORTACILIK'!$K8,'BANKA VE SİGORTACILIK'!L8,IF($M$4='SOSYAL GÜVENLİK'!$K8,'SOSYAL GÜVENLİK'!L8,IF($M$4=' MUHASEBE'!$K8,' MUHASEBE'!L8,IF($M$4='BİLGİSAYAR PROGRAMCILIĞI'!$K8,'BİLGİSAYAR PROGRAMCILIĞI'!L8,IF($M$4='BİLİŞİM GÜVENLİĞİ'!$K8,'BİLİŞİM GÜVENLİĞİ'!L8," "))))))))))))</f>
        <v xml:space="preserve"> </v>
      </c>
      <c r="G11" s="253"/>
      <c r="H11" s="120">
        <v>0.91666666666666663</v>
      </c>
      <c r="I11" s="121" t="str">
        <f>IF($M$4='BANKA VE SİGORTACILIK II. ÖĞR.'!$E10,'BANKA VE SİGORTACILIK II. ÖĞR.'!C10,IF($M$4='SOSYAL GÜVENLİK II. ÖĞR.'!$E9,'SOSYAL GÜVENLİK II. ÖĞR.'!C9,IF($M$4='BANKA VE SİGORTACILIK II. ÖĞR.'!$K10,'BANKA VE SİGORTACILIK II. ÖĞR.'!I10,IF($M$4='SOSYAL GÜVENLİK II. ÖĞR.'!$K9,'SOSYAL GÜVENLİK II. ÖĞR.'!I9," "))))</f>
        <v xml:space="preserve"> </v>
      </c>
      <c r="J11" s="121" t="str">
        <f>IF($M$4='BANKA VE SİGORTACILIK II. ÖĞR.'!$E10,'BANKA VE SİGORTACILIK II. ÖĞR.'!D10,IF($M$4='SOSYAL GÜVENLİK II. ÖĞR.'!$E9,'SOSYAL GÜVENLİK II. ÖĞR.'!D9,IF($M$4='BANKA VE SİGORTACILIK II. ÖĞR.'!$K10,'BANKA VE SİGORTACILIK II. ÖĞR.'!J10,IF($M$4='SOSYAL GÜVENLİK II. ÖĞR.'!$K9,'SOSYAL GÜVENLİK II. ÖĞR.'!J9," "))))</f>
        <v xml:space="preserve"> </v>
      </c>
      <c r="K11" s="132" t="str">
        <f>IF($M$4='BANKA VE SİGORTACILIK II. ÖĞR.'!$E10,'BANKA VE SİGORTACILIK II. ÖĞR.'!F10,IF($M$4='SOSYAL GÜVENLİK II. ÖĞR.'!$E9,'SOSYAL GÜVENLİK II. ÖĞR.'!F9,IF($M$4='BANKA VE SİGORTACILIK II. ÖĞR.'!$K10,'BANKA VE SİGORTACILIK II. ÖĞR.'!F10,IF($M$4='SOSYAL GÜVENLİK II. ÖĞR.'!$K9,'SOSYAL GÜVENLİK II. ÖĞR.'!F9," "))))</f>
        <v xml:space="preserve"> </v>
      </c>
    </row>
    <row r="12" spans="1:13" s="31" customFormat="1" ht="11.1" customHeight="1" x14ac:dyDescent="0.25">
      <c r="A12" s="250"/>
      <c r="B12" s="32">
        <v>0.625</v>
      </c>
      <c r="C12" s="253"/>
      <c r="D12" s="42" t="str">
        <f>IF($M$4='ÇAĞRI HİZMETLERİ'!$E9,'ÇAĞRI HİZMETLERİ'!C9,IF($M$4='BANKA VE SİGORTACILIK'!$E9,'BANKA VE SİGORTACILIK'!C9,IF($M$4='SOSYAL GÜVENLİK'!$E9,'SOSYAL GÜVENLİK'!C9,IF($M$4=' MUHASEBE'!$E9,' MUHASEBE'!C9,IF($M$4='BİLGİSAYAR PROGRAMCILIĞI'!$E9,'BİLGİSAYAR PROGRAMCILIĞI'!C9,IF($M$4='BİLİŞİM GÜVENLİĞİ'!$E9,'BİLİŞİM GÜVENLİĞİ'!C9,IF($M$4='ÇAĞRI HİZMETLERİ'!$K9,'ÇAĞRI HİZMETLERİ'!I9,IF($M$4='BANKA VE SİGORTACILIK'!$K9,'BANKA VE SİGORTACILIK'!I9,IF($M$4='SOSYAL GÜVENLİK'!$K9,'SOSYAL GÜVENLİK'!I9,IF($M$4=' MUHASEBE'!$K9,' MUHASEBE'!I9,IF($M$4='BİLGİSAYAR PROGRAMCILIĞI'!$K9,'BİLGİSAYAR PROGRAMCILIĞI'!I9,IF($M$4='BİLİŞİM GÜVENLİĞİ'!$K9,'BİLİŞİM GÜVENLİĞİ'!I9," "))))))))))))</f>
        <v xml:space="preserve"> </v>
      </c>
      <c r="E12" s="42" t="str">
        <f>IF($M$4='ÇAĞRI HİZMETLERİ'!$E9,'ÇAĞRI HİZMETLERİ'!D9,IF($M$4='BANKA VE SİGORTACILIK'!$E9,'BANKA VE SİGORTACILIK'!D9,IF($M$4='SOSYAL GÜVENLİK'!$E9,'SOSYAL GÜVENLİK'!D9,IF($M$4=' MUHASEBE'!$E9,' MUHASEBE'!D9,IF($M$4='BİLGİSAYAR PROGRAMCILIĞI'!$E9,'BİLGİSAYAR PROGRAMCILIĞI'!D9,IF($M$4='BİLİŞİM GÜVENLİĞİ'!$E9,'BİLİŞİM GÜVENLİĞİ'!D9,IF($M$4='ÇAĞRI HİZMETLERİ'!$K9,'ÇAĞRI HİZMETLERİ'!J9,IF($M$4='BANKA VE SİGORTACILIK'!$K9,'BANKA VE SİGORTACILIK'!J9,IF($M$4='SOSYAL GÜVENLİK'!$K9,'SOSYAL GÜVENLİK'!J9,IF($M$4=' MUHASEBE'!$K9,' MUHASEBE'!J9,IF($M$4='BİLGİSAYAR PROGRAMCILIĞI'!$K9,'BİLGİSAYAR PROGRAMCILIĞI'!J9,IF($M$4='BİLİŞİM GÜVENLİĞİ'!$K9,'BİLİŞİM GÜVENLİĞİ'!J9," "))))))))))))</f>
        <v xml:space="preserve"> </v>
      </c>
      <c r="F12" s="42" t="str">
        <f>IF($M$4='ÇAĞRI HİZMETLERİ'!$E9,'ÇAĞRI HİZMETLERİ'!F9,IF($M$4='BANKA VE SİGORTACILIK'!$E9,'BANKA VE SİGORTACILIK'!F9,IF($M$4='SOSYAL GÜVENLİK'!$E9,'SOSYAL GÜVENLİK'!F9,IF($M$4=' MUHASEBE'!$E9,' MUHASEBE'!F9,IF($M$4='BİLGİSAYAR PROGRAMCILIĞI'!$E9,'BİLGİSAYAR PROGRAMCILIĞI'!F9,IF($M$4='BİLİŞİM GÜVENLİĞİ'!$E9,'BİLİŞİM GÜVENLİĞİ'!F9,IF($M$4='ÇAĞRI HİZMETLERİ'!$K9,'ÇAĞRI HİZMETLERİ'!L9,IF($M$4='BANKA VE SİGORTACILIK'!$K9,'BANKA VE SİGORTACILIK'!L9,IF($M$4='SOSYAL GÜVENLİK'!$K9,'SOSYAL GÜVENLİK'!L9,IF($M$4=' MUHASEBE'!$K9,' MUHASEBE'!L9,IF($M$4='BİLGİSAYAR PROGRAMCILIĞI'!$K9,'BİLGİSAYAR PROGRAMCILIĞI'!L9,IF($M$4='BİLİŞİM GÜVENLİĞİ'!$K9,'BİLİŞİM GÜVENLİĞİ'!L9," "))))))))))))</f>
        <v xml:space="preserve"> </v>
      </c>
      <c r="G12" s="253"/>
      <c r="H12" s="120"/>
      <c r="I12" s="121"/>
      <c r="J12" s="121"/>
      <c r="K12" s="132"/>
      <c r="M12" s="31" t="str">
        <f>INDEX(M16:M40,M15)</f>
        <v>Öğr. Gör. Mürsel KAN</v>
      </c>
    </row>
    <row r="13" spans="1:13" s="31" customFormat="1" ht="11.1" customHeight="1" thickBot="1" x14ac:dyDescent="0.3">
      <c r="A13" s="251"/>
      <c r="B13" s="35">
        <v>0.66666666666666663</v>
      </c>
      <c r="C13" s="254"/>
      <c r="D13" s="43" t="str">
        <f>IF($M$4='ÇAĞRI HİZMETLERİ'!$E10,'ÇAĞRI HİZMETLERİ'!C10,IF($M$4='BANKA VE SİGORTACILIK'!$E10,'BANKA VE SİGORTACILIK'!C10,IF($M$4='SOSYAL GÜVENLİK'!$E10,'SOSYAL GÜVENLİK'!C10,IF($M$4=' MUHASEBE'!$E10,' MUHASEBE'!C10,IF($M$4='BİLGİSAYAR PROGRAMCILIĞI'!$E10,'BİLGİSAYAR PROGRAMCILIĞI'!C10,IF($M$4='BİLİŞİM GÜVENLİĞİ'!$E10,'BİLİŞİM GÜVENLİĞİ'!C10,IF($M$4='ÇAĞRI HİZMETLERİ'!$K10,'ÇAĞRI HİZMETLERİ'!I10,IF($M$4='BANKA VE SİGORTACILIK'!$K10,'BANKA VE SİGORTACILIK'!I10,IF($M$4='SOSYAL GÜVENLİK'!$K10,'SOSYAL GÜVENLİK'!I10,IF($M$4=' MUHASEBE'!$K10,' MUHASEBE'!I10,IF($M$4='BİLGİSAYAR PROGRAMCILIĞI'!$K10,'BİLGİSAYAR PROGRAMCILIĞI'!I10,IF($M$4='BİLİŞİM GÜVENLİĞİ'!$K10,'BİLİŞİM GÜVENLİĞİ'!I10," "))))))))))))</f>
        <v xml:space="preserve"> </v>
      </c>
      <c r="E13" s="43" t="str">
        <f>IF($M$4='ÇAĞRI HİZMETLERİ'!$E10,'ÇAĞRI HİZMETLERİ'!D10,IF($M$4='BANKA VE SİGORTACILIK'!$E10,'BANKA VE SİGORTACILIK'!D10,IF($M$4='SOSYAL GÜVENLİK'!$E10,'SOSYAL GÜVENLİK'!D10,IF($M$4=' MUHASEBE'!$E10,' MUHASEBE'!D10,IF($M$4='BİLGİSAYAR PROGRAMCILIĞI'!$E10,'BİLGİSAYAR PROGRAMCILIĞI'!D10,IF($M$4='BİLİŞİM GÜVENLİĞİ'!$E10,'BİLİŞİM GÜVENLİĞİ'!D10,IF($M$4='ÇAĞRI HİZMETLERİ'!$K10,'ÇAĞRI HİZMETLERİ'!J10,IF($M$4='BANKA VE SİGORTACILIK'!$K10,'BANKA VE SİGORTACILIK'!J10,IF($M$4='SOSYAL GÜVENLİK'!$K10,'SOSYAL GÜVENLİK'!J10,IF($M$4=' MUHASEBE'!$K10,' MUHASEBE'!J10,IF($M$4='BİLGİSAYAR PROGRAMCILIĞI'!$K10,'BİLGİSAYAR PROGRAMCILIĞI'!J10,IF($M$4='BİLİŞİM GÜVENLİĞİ'!$K10,'BİLİŞİM GÜVENLİĞİ'!J10," "))))))))))))</f>
        <v xml:space="preserve"> </v>
      </c>
      <c r="F13" s="43" t="str">
        <f>IF($M$4='ÇAĞRI HİZMETLERİ'!$E10,'ÇAĞRI HİZMETLERİ'!F10,IF($M$4='BANKA VE SİGORTACILIK'!$E10,'BANKA VE SİGORTACILIK'!F10,IF($M$4='SOSYAL GÜVENLİK'!$E10,'SOSYAL GÜVENLİK'!F10,IF($M$4=' MUHASEBE'!$E10,' MUHASEBE'!F10,IF($M$4='BİLGİSAYAR PROGRAMCILIĞI'!$E10,'BİLGİSAYAR PROGRAMCILIĞI'!F10,IF($M$4='BİLİŞİM GÜVENLİĞİ'!$E10,'BİLİŞİM GÜVENLİĞİ'!F10,IF($M$4='ÇAĞRI HİZMETLERİ'!$K10,'ÇAĞRI HİZMETLERİ'!L10,IF($M$4='BANKA VE SİGORTACILIK'!$K10,'BANKA VE SİGORTACILIK'!L10,IF($M$4='SOSYAL GÜVENLİK'!$K10,'SOSYAL GÜVENLİK'!L10,IF($M$4=' MUHASEBE'!$K10,' MUHASEBE'!L10,IF($M$4='BİLGİSAYAR PROGRAMCILIĞI'!$K10,'BİLGİSAYAR PROGRAMCILIĞI'!L10,IF($M$4='BİLİŞİM GÜVENLİĞİ'!$K10,'BİLİŞİM GÜVENLİĞİ'!L10," "))))))))))))</f>
        <v xml:space="preserve"> </v>
      </c>
      <c r="G13" s="254"/>
      <c r="H13" s="130"/>
      <c r="I13" s="133"/>
      <c r="J13" s="133"/>
      <c r="K13" s="134"/>
    </row>
    <row r="14" spans="1:13" s="31" customFormat="1" ht="11.1" customHeight="1" x14ac:dyDescent="0.25">
      <c r="A14" s="249" t="s">
        <v>18</v>
      </c>
      <c r="B14" s="28">
        <v>0.375</v>
      </c>
      <c r="C14" s="252" t="s">
        <v>18</v>
      </c>
      <c r="D14" s="41" t="str">
        <f>IF($M$4='ÇAĞRI HİZMETLERİ'!$E11,'ÇAĞRI HİZMETLERİ'!C11,IF($M$4='BANKA VE SİGORTACILIK'!$E11,'BANKA VE SİGORTACILIK'!C11,IF($M$4='SOSYAL GÜVENLİK'!$E11,'SOSYAL GÜVENLİK'!C11,IF($M$4=' MUHASEBE'!$E11,' MUHASEBE'!C11,IF($M$4='BİLGİSAYAR PROGRAMCILIĞI'!$E11,'BİLGİSAYAR PROGRAMCILIĞI'!C11,IF($M$4='BİLİŞİM GÜVENLİĞİ'!$E11,'BİLİŞİM GÜVENLİĞİ'!C11,IF($M$4='ÇAĞRI HİZMETLERİ'!$K11,'ÇAĞRI HİZMETLERİ'!I11,IF($M$4='BANKA VE SİGORTACILIK'!$K11,'BANKA VE SİGORTACILIK'!I11,IF($M$4='SOSYAL GÜVENLİK'!$K11,'SOSYAL GÜVENLİK'!I11,IF($M$4=' MUHASEBE'!$K11,' MUHASEBE'!I11,IF($M$4='BİLGİSAYAR PROGRAMCILIĞI'!$K11,'BİLGİSAYAR PROGRAMCILIĞI'!I11,IF($M$4='BİLİŞİM GÜVENLİĞİ'!$K11,'BİLİŞİM GÜVENLİĞİ'!I11," "))))))))))))</f>
        <v xml:space="preserve"> </v>
      </c>
      <c r="E14" s="41" t="str">
        <f>IF($M$4='ÇAĞRI HİZMETLERİ'!$E11,'ÇAĞRI HİZMETLERİ'!D11,IF($M$4='BANKA VE SİGORTACILIK'!$E11,'BANKA VE SİGORTACILIK'!D11,IF($M$4='SOSYAL GÜVENLİK'!$E11,'SOSYAL GÜVENLİK'!D11,IF($M$4=' MUHASEBE'!$E11,' MUHASEBE'!D11,IF($M$4='BİLGİSAYAR PROGRAMCILIĞI'!$E11,'BİLGİSAYAR PROGRAMCILIĞI'!D11,IF($M$4='BİLİŞİM GÜVENLİĞİ'!$E11,'BİLİŞİM GÜVENLİĞİ'!D11,IF($M$4='ÇAĞRI HİZMETLERİ'!$K11,'ÇAĞRI HİZMETLERİ'!J11,IF($M$4='BANKA VE SİGORTACILIK'!$K11,'BANKA VE SİGORTACILIK'!J11,IF($M$4='SOSYAL GÜVENLİK'!$K11,'SOSYAL GÜVENLİK'!J11,IF($M$4=' MUHASEBE'!$K11,' MUHASEBE'!J11,IF($M$4='BİLGİSAYAR PROGRAMCILIĞI'!$K11,'BİLGİSAYAR PROGRAMCILIĞI'!J11,IF($M$4='BİLİŞİM GÜVENLİĞİ'!$K11,'BİLİŞİM GÜVENLİĞİ'!J11," "))))))))))))</f>
        <v xml:space="preserve"> </v>
      </c>
      <c r="F14" s="41" t="str">
        <f>IF($M$4='ÇAĞRI HİZMETLERİ'!$E11,'ÇAĞRI HİZMETLERİ'!F11,IF($M$4='BANKA VE SİGORTACILIK'!$E11,'BANKA VE SİGORTACILIK'!F11,IF($M$4='SOSYAL GÜVENLİK'!$E11,'SOSYAL GÜVENLİK'!F11,IF($M$4=' MUHASEBE'!$E11,' MUHASEBE'!F11,IF($M$4='BİLGİSAYAR PROGRAMCILIĞI'!$E11,'BİLGİSAYAR PROGRAMCILIĞI'!F11,IF($M$4='BİLİŞİM GÜVENLİĞİ'!$E11,'BİLİŞİM GÜVENLİĞİ'!F11,IF($M$4='ÇAĞRI HİZMETLERİ'!$K11,'ÇAĞRI HİZMETLERİ'!L11,IF($M$4='BANKA VE SİGORTACILIK'!$K11,'BANKA VE SİGORTACILIK'!L11,IF($M$4='SOSYAL GÜVENLİK'!$K11,'SOSYAL GÜVENLİK'!L11,IF($M$4=' MUHASEBE'!$K11,' MUHASEBE'!L11,IF($M$4='BİLGİSAYAR PROGRAMCILIĞI'!$K11,'BİLGİSAYAR PROGRAMCILIĞI'!L11,IF($M$4='BİLİŞİM GÜVENLİĞİ'!$K11,'BİLİŞİM GÜVENLİĞİ'!L11," "))))))))))))</f>
        <v xml:space="preserve"> </v>
      </c>
      <c r="G14" s="252" t="s">
        <v>18</v>
      </c>
      <c r="H14" s="128">
        <v>0.70833333333333337</v>
      </c>
      <c r="I14" s="121" t="str">
        <f>IF($M$4='BANKA VE SİGORTACILIK II. ÖĞR.'!$E11,'BANKA VE SİGORTACILIK II. ÖĞR.'!C11,IF($M$4='SOSYAL GÜVENLİK II. ÖĞR.'!$E10,'SOSYAL GÜVENLİK II. ÖĞR.'!C10,IF($M$4='BANKA VE SİGORTACILIK II. ÖĞR.'!$K11,'BANKA VE SİGORTACILIK II. ÖĞR.'!I11,IF($M$4='SOSYAL GÜVENLİK II. ÖĞR.'!$K10,'SOSYAL GÜVENLİK II. ÖĞR.'!I10," "))))</f>
        <v xml:space="preserve"> </v>
      </c>
      <c r="J14" s="200" t="str">
        <f>IF($M$4='BANKA VE SİGORTACILIK II. ÖĞR.'!$E11,'BANKA VE SİGORTACILIK II. ÖĞR.'!D11,IF($M$4='SOSYAL GÜVENLİK II. ÖĞR.'!$E10,'SOSYAL GÜVENLİK II. ÖĞR.'!D10,IF($M$4='BANKA VE SİGORTACILIK II. ÖĞR.'!$K11,'BANKA VE SİGORTACILIK II. ÖĞR.'!J11,IF($M$4='SOSYAL GÜVENLİK II. ÖĞR.'!$K10,'SOSYAL GÜVENLİK II. ÖĞR.'!J10," "))))</f>
        <v xml:space="preserve"> </v>
      </c>
      <c r="K14" s="131" t="str">
        <f>IF($M$4='BANKA VE SİGORTACILIK II. ÖĞR.'!$E11,'BANKA VE SİGORTACILIK II. ÖĞR.'!F11,IF($M$4='SOSYAL GÜVENLİK II. ÖĞR.'!$E10,'SOSYAL GÜVENLİK II. ÖĞR.'!F10,IF($M$4='BANKA VE SİGORTACILIK II. ÖĞR.'!$K11,'BANKA VE SİGORTACILIK II. ÖĞR.'!L11,IF($M$4='SOSYAL GÜVENLİK II. ÖĞR.'!$K10,'SOSYAL GÜVENLİK II. ÖĞR.'!L10," "))))</f>
        <v xml:space="preserve"> </v>
      </c>
    </row>
    <row r="15" spans="1:13" s="31" customFormat="1" ht="11.1" customHeight="1" x14ac:dyDescent="0.2">
      <c r="A15" s="250"/>
      <c r="B15" s="32">
        <v>0.41666666666666669</v>
      </c>
      <c r="C15" s="253"/>
      <c r="D15" s="42" t="str">
        <f>IF($M$4='ÇAĞRI HİZMETLERİ'!$E12,'ÇAĞRI HİZMETLERİ'!C12,IF($M$4='BANKA VE SİGORTACILIK'!$E12,'BANKA VE SİGORTACILIK'!C12,IF($M$4='SOSYAL GÜVENLİK'!$E12,'SOSYAL GÜVENLİK'!C12,IF($M$4=' MUHASEBE'!$E12,' MUHASEBE'!C12,IF($M$4='BİLGİSAYAR PROGRAMCILIĞI'!$E12,'BİLGİSAYAR PROGRAMCILIĞI'!C12,IF($M$4='BİLİŞİM GÜVENLİĞİ'!$E12,'BİLİŞİM GÜVENLİĞİ'!C12,IF($M$4='ÇAĞRI HİZMETLERİ'!$K12,'ÇAĞRI HİZMETLERİ'!I12,IF($M$4='BANKA VE SİGORTACILIK'!$K12,'BANKA VE SİGORTACILIK'!I12,IF($M$4='SOSYAL GÜVENLİK'!$K12,'SOSYAL GÜVENLİK'!I12,IF($M$4=' MUHASEBE'!$K12,' MUHASEBE'!I12,IF($M$4='BİLGİSAYAR PROGRAMCILIĞI'!$K12,'BİLGİSAYAR PROGRAMCILIĞI'!I12,IF($M$4='BİLİŞİM GÜVENLİĞİ'!$K12,'BİLİŞİM GÜVENLİĞİ'!I12," "))))))))))))</f>
        <v xml:space="preserve"> </v>
      </c>
      <c r="E15" s="42" t="str">
        <f>IF($M$4='ÇAĞRI HİZMETLERİ'!$E12,'ÇAĞRI HİZMETLERİ'!D12,IF($M$4='BANKA VE SİGORTACILIK'!$E12,'BANKA VE SİGORTACILIK'!D12,IF($M$4='SOSYAL GÜVENLİK'!$E12,'SOSYAL GÜVENLİK'!D12,IF($M$4=' MUHASEBE'!$E12,' MUHASEBE'!D12,IF($M$4='BİLGİSAYAR PROGRAMCILIĞI'!$E12,'BİLGİSAYAR PROGRAMCILIĞI'!D12,IF($M$4='BİLİŞİM GÜVENLİĞİ'!$E12,'BİLİŞİM GÜVENLİĞİ'!D12,IF($M$4='ÇAĞRI HİZMETLERİ'!$K12,'ÇAĞRI HİZMETLERİ'!J12,IF($M$4='BANKA VE SİGORTACILIK'!$K12,'BANKA VE SİGORTACILIK'!J12,IF($M$4='SOSYAL GÜVENLİK'!$K12,'SOSYAL GÜVENLİK'!J12,IF($M$4=' MUHASEBE'!$K12,' MUHASEBE'!J12,IF($M$4='BİLGİSAYAR PROGRAMCILIĞI'!$K12,'BİLGİSAYAR PROGRAMCILIĞI'!J12,IF($M$4='BİLİŞİM GÜVENLİĞİ'!$K12,'BİLİŞİM GÜVENLİĞİ'!J12," "))))))))))))</f>
        <v xml:space="preserve"> </v>
      </c>
      <c r="F15" s="42" t="str">
        <f>IF($M$4='ÇAĞRI HİZMETLERİ'!$E12,'ÇAĞRI HİZMETLERİ'!F12,IF($M$4='BANKA VE SİGORTACILIK'!$E12,'BANKA VE SİGORTACILIK'!F12,IF($M$4='SOSYAL GÜVENLİK'!$E12,'SOSYAL GÜVENLİK'!F12,IF($M$4=' MUHASEBE'!$E12,' MUHASEBE'!F12,IF($M$4='BİLGİSAYAR PROGRAMCILIĞI'!$E12,'BİLGİSAYAR PROGRAMCILIĞI'!F12,IF($M$4='BİLİŞİM GÜVENLİĞİ'!$E12,'BİLİŞİM GÜVENLİĞİ'!F12,IF($M$4='ÇAĞRI HİZMETLERİ'!$K12,'ÇAĞRI HİZMETLERİ'!L12,IF($M$4='BANKA VE SİGORTACILIK'!$K12,'BANKA VE SİGORTACILIK'!L12,IF($M$4='SOSYAL GÜVENLİK'!$K12,'SOSYAL GÜVENLİK'!L12,IF($M$4=' MUHASEBE'!$K12,' MUHASEBE'!L12,IF($M$4='BİLGİSAYAR PROGRAMCILIĞI'!$K12,'BİLGİSAYAR PROGRAMCILIĞI'!L12,IF($M$4='BİLİŞİM GÜVENLİĞİ'!$K12,'BİLİŞİM GÜVENLİĞİ'!L12," "))))))))))))</f>
        <v xml:space="preserve"> </v>
      </c>
      <c r="G15" s="253"/>
      <c r="H15" s="120">
        <v>0.75</v>
      </c>
      <c r="I15" s="121" t="str">
        <f>IF($M$4='BANKA VE SİGORTACILIK II. ÖĞR.'!$E12,'BANKA VE SİGORTACILIK II. ÖĞR.'!C12,IF($M$4='SOSYAL GÜVENLİK II. ÖĞR.'!$E11,'SOSYAL GÜVENLİK II. ÖĞR.'!C11,IF($M$4='BANKA VE SİGORTACILIK II. ÖĞR.'!$K12,'BANKA VE SİGORTACILIK II. ÖĞR.'!I12,IF($M$4='SOSYAL GÜVENLİK II. ÖĞR.'!$K11,'SOSYAL GÜVENLİK II. ÖĞR.'!I11," "))))</f>
        <v xml:space="preserve"> </v>
      </c>
      <c r="J15" s="201" t="str">
        <f>IF($M$4='BANKA VE SİGORTACILIK II. ÖĞR.'!$E12,'BANKA VE SİGORTACILIK II. ÖĞR.'!D12,IF($M$4='SOSYAL GÜVENLİK II. ÖĞR.'!$E11,'SOSYAL GÜVENLİK II. ÖĞR.'!D11,IF($M$4='BANKA VE SİGORTACILIK II. ÖĞR.'!$K12,'BANKA VE SİGORTACILIK II. ÖĞR.'!J12,IF($M$4='SOSYAL GÜVENLİK II. ÖĞR.'!$K11,'SOSYAL GÜVENLİK II. ÖĞR.'!J11," "))))</f>
        <v xml:space="preserve"> </v>
      </c>
      <c r="K15" s="132" t="str">
        <f>IF($M$4='BANKA VE SİGORTACILIK II. ÖĞR.'!$E12,'BANKA VE SİGORTACILIK II. ÖĞR.'!F12,IF($M$4='SOSYAL GÜVENLİK II. ÖĞR.'!$E11,'SOSYAL GÜVENLİK II. ÖĞR.'!F11,IF($M$4='BANKA VE SİGORTACILIK II. ÖĞR.'!$K12,'BANKA VE SİGORTACILIK II. ÖĞR.'!L12,IF($M$4='SOSYAL GÜVENLİK II. ÖĞR.'!$K11,'SOSYAL GÜVENLİK II. ÖĞR.'!L11," "))))</f>
        <v xml:space="preserve"> </v>
      </c>
      <c r="L15" s="26"/>
      <c r="M15" s="137">
        <v>6</v>
      </c>
    </row>
    <row r="16" spans="1:13" s="31" customFormat="1" ht="11.1" customHeight="1" x14ac:dyDescent="0.2">
      <c r="A16" s="250"/>
      <c r="B16" s="32">
        <v>0.45833333333333331</v>
      </c>
      <c r="C16" s="253"/>
      <c r="D16" s="42" t="str">
        <f>IF($M$4='ÇAĞRI HİZMETLERİ'!$E13,'ÇAĞRI HİZMETLERİ'!C13,IF($M$4='BANKA VE SİGORTACILIK'!$E13,'BANKA VE SİGORTACILIK'!C13,IF($M$4='SOSYAL GÜVENLİK'!$E13,'SOSYAL GÜVENLİK'!C13,IF($M$4=' MUHASEBE'!$E13,' MUHASEBE'!C13,IF($M$4='BİLGİSAYAR PROGRAMCILIĞI'!$E13,'BİLGİSAYAR PROGRAMCILIĞI'!C13,IF($M$4='BİLİŞİM GÜVENLİĞİ'!$E13,'BİLİŞİM GÜVENLİĞİ'!C13,IF($M$4='ÇAĞRI HİZMETLERİ'!$K13,'ÇAĞRI HİZMETLERİ'!I13,IF($M$4='BANKA VE SİGORTACILIK'!$K13,'BANKA VE SİGORTACILIK'!I13,IF($M$4='SOSYAL GÜVENLİK'!$K13,'SOSYAL GÜVENLİK'!I13,IF($M$4=' MUHASEBE'!$K13,' MUHASEBE'!I13,IF($M$4='BİLGİSAYAR PROGRAMCILIĞI'!$K13,'BİLGİSAYAR PROGRAMCILIĞI'!I13,IF($M$4='BİLİŞİM GÜVENLİĞİ'!$K13,'BİLİŞİM GÜVENLİĞİ'!I13," "))))))))))))</f>
        <v xml:space="preserve"> </v>
      </c>
      <c r="E16" s="42" t="str">
        <f>IF($M$4='ÇAĞRI HİZMETLERİ'!$E13,'ÇAĞRI HİZMETLERİ'!D13,IF($M$4='BANKA VE SİGORTACILIK'!$E13,'BANKA VE SİGORTACILIK'!D13,IF($M$4='SOSYAL GÜVENLİK'!$E13,'SOSYAL GÜVENLİK'!D13,IF($M$4=' MUHASEBE'!$E13,' MUHASEBE'!D13,IF($M$4='BİLGİSAYAR PROGRAMCILIĞI'!$E13,'BİLGİSAYAR PROGRAMCILIĞI'!D13,IF($M$4='BİLİŞİM GÜVENLİĞİ'!$E13,'BİLİŞİM GÜVENLİĞİ'!D13,IF($M$4='ÇAĞRI HİZMETLERİ'!$K13,'ÇAĞRI HİZMETLERİ'!J13,IF($M$4='BANKA VE SİGORTACILIK'!$K13,'BANKA VE SİGORTACILIK'!J13,IF($M$4='SOSYAL GÜVENLİK'!$K13,'SOSYAL GÜVENLİK'!J13,IF($M$4=' MUHASEBE'!$K13,' MUHASEBE'!J13,IF($M$4='BİLGİSAYAR PROGRAMCILIĞI'!$K13,'BİLGİSAYAR PROGRAMCILIĞI'!J13,IF($M$4='BİLİŞİM GÜVENLİĞİ'!$K13,'BİLİŞİM GÜVENLİĞİ'!J13," "))))))))))))</f>
        <v xml:space="preserve"> </v>
      </c>
      <c r="F16" s="42" t="str">
        <f>IF($M$4='ÇAĞRI HİZMETLERİ'!$E13,'ÇAĞRI HİZMETLERİ'!F13,IF($M$4='BANKA VE SİGORTACILIK'!$E13,'BANKA VE SİGORTACILIK'!F13,IF($M$4='SOSYAL GÜVENLİK'!$E13,'SOSYAL GÜVENLİK'!F13,IF($M$4=' MUHASEBE'!$E13,' MUHASEBE'!F13,IF($M$4='BİLGİSAYAR PROGRAMCILIĞI'!$E13,'BİLGİSAYAR PROGRAMCILIĞI'!F13,IF($M$4='BİLİŞİM GÜVENLİĞİ'!$E13,'BİLİŞİM GÜVENLİĞİ'!F13,IF($M$4='ÇAĞRI HİZMETLERİ'!$K13,'ÇAĞRI HİZMETLERİ'!L13,IF($M$4='BANKA VE SİGORTACILIK'!$K13,'BANKA VE SİGORTACILIK'!L13,IF($M$4='SOSYAL GÜVENLİK'!$K13,'SOSYAL GÜVENLİK'!L13,IF($M$4=' MUHASEBE'!$K13,' MUHASEBE'!L13,IF($M$4='BİLGİSAYAR PROGRAMCILIĞI'!$K13,'BİLGİSAYAR PROGRAMCILIĞI'!L13,IF($M$4='BİLİŞİM GÜVENLİĞİ'!$K13,'BİLİŞİM GÜVENLİĞİ'!L13," "))))))))))))</f>
        <v xml:space="preserve"> </v>
      </c>
      <c r="G16" s="253"/>
      <c r="H16" s="120">
        <v>0.79166666666666663</v>
      </c>
      <c r="I16" s="121" t="str">
        <f>IF($M$4='BANKA VE SİGORTACILIK II. ÖĞR.'!$E13,'BANKA VE SİGORTACILIK II. ÖĞR.'!C13,IF($M$4='SOSYAL GÜVENLİK II. ÖĞR.'!$E12,'SOSYAL GÜVENLİK II. ÖĞR.'!C12,IF($M$4='BANKA VE SİGORTACILIK II. ÖĞR.'!$K13,'BANKA VE SİGORTACILIK II. ÖĞR.'!I13,IF($M$4='SOSYAL GÜVENLİK II. ÖĞR.'!$K12,'SOSYAL GÜVENLİK II. ÖĞR.'!I12," "))))</f>
        <v xml:space="preserve"> </v>
      </c>
      <c r="J16" s="201" t="str">
        <f>IF($M$4='BANKA VE SİGORTACILIK II. ÖĞR.'!$E13,'BANKA VE SİGORTACILIK II. ÖĞR.'!D13,IF($M$4='SOSYAL GÜVENLİK II. ÖĞR.'!$E12,'SOSYAL GÜVENLİK II. ÖĞR.'!D12,IF($M$4='BANKA VE SİGORTACILIK II. ÖĞR.'!$K13,'BANKA VE SİGORTACILIK II. ÖĞR.'!J13,IF($M$4='SOSYAL GÜVENLİK II. ÖĞR.'!$K12,'SOSYAL GÜVENLİK II. ÖĞR.'!J12," "))))</f>
        <v xml:space="preserve"> </v>
      </c>
      <c r="K16" s="132" t="str">
        <f>IF($M$4='BANKA VE SİGORTACILIK II. ÖĞR.'!$E13,'BANKA VE SİGORTACILIK II. ÖĞR.'!F13,IF($M$4='SOSYAL GÜVENLİK II. ÖĞR.'!$E12,'SOSYAL GÜVENLİK II. ÖĞR.'!F12,IF($M$4='BANKA VE SİGORTACILIK II. ÖĞR.'!$K13,'BANKA VE SİGORTACILIK II. ÖĞR.'!L13,IF($M$4='SOSYAL GÜVENLİK II. ÖĞR.'!$K12,'SOSYAL GÜVENLİK II. ÖĞR.'!L12," "))))</f>
        <v xml:space="preserve"> </v>
      </c>
      <c r="L16" s="26">
        <v>1</v>
      </c>
      <c r="M16" s="137" t="s">
        <v>49</v>
      </c>
    </row>
    <row r="17" spans="1:13" s="31" customFormat="1" ht="10.5" customHeight="1" x14ac:dyDescent="0.2">
      <c r="A17" s="250"/>
      <c r="B17" s="111"/>
      <c r="C17" s="253"/>
      <c r="D17" s="112" t="str">
        <f>IF($M$4='ÇAĞRI HİZMETLERİ'!$E14,'ÇAĞRI HİZMETLERİ'!C14,IF($M$4='BANKA VE SİGORTACILIK'!$E14,'BANKA VE SİGORTACILIK'!C14,IF($M$4='SOSYAL GÜVENLİK'!$E14,'SOSYAL GÜVENLİK'!C14,IF($M$4=' MUHASEBE'!$E14,' MUHASEBE'!C14,IF($M$4='BİLGİSAYAR PROGRAMCILIĞI'!$E14,'BİLGİSAYAR PROGRAMCILIĞI'!C14,IF($M$4='BİLİŞİM GÜVENLİĞİ'!$E14,'BİLİŞİM GÜVENLİĞİ'!C14,IF($M$4='ÇAĞRI HİZMETLERİ'!$K14,'ÇAĞRI HİZMETLERİ'!I14,IF($M$4='BANKA VE SİGORTACILIK'!$K14,'BANKA VE SİGORTACILIK'!I14,IF($M$4='SOSYAL GÜVENLİK'!$K14,'SOSYAL GÜVENLİK'!I14,IF($M$4=' MUHASEBE'!$K14,' MUHASEBE'!I14,IF($M$4='BİLGİSAYAR PROGRAMCILIĞI'!$K14,'BİLGİSAYAR PROGRAMCILIĞI'!I14,IF($M$4='BİLİŞİM GÜVENLİĞİ'!$K14,'BİLİŞİM GÜVENLİĞİ'!I14," "))))))))))))</f>
        <v xml:space="preserve"> </v>
      </c>
      <c r="E17" s="112" t="str">
        <f>IF($M$4='ÇAĞRI HİZMETLERİ'!$E14,'ÇAĞRI HİZMETLERİ'!D14,IF($M$4='BANKA VE SİGORTACILIK'!$E14,'BANKA VE SİGORTACILIK'!D14,IF($M$4='SOSYAL GÜVENLİK'!$E14,'SOSYAL GÜVENLİK'!D14,IF($M$4=' MUHASEBE'!$E14,' MUHASEBE'!D14,IF($M$4='BİLGİSAYAR PROGRAMCILIĞI'!$E14,'BİLGİSAYAR PROGRAMCILIĞI'!D14,IF($M$4='BİLİŞİM GÜVENLİĞİ'!$E14,'BİLİŞİM GÜVENLİĞİ'!D14,IF($M$4='ÇAĞRI HİZMETLERİ'!$K14,'ÇAĞRI HİZMETLERİ'!J14,IF($M$4='BANKA VE SİGORTACILIK'!$K14,'BANKA VE SİGORTACILIK'!J14,IF($M$4='SOSYAL GÜVENLİK'!$K14,'SOSYAL GÜVENLİK'!J14,IF($M$4=' MUHASEBE'!$K14,' MUHASEBE'!J14,IF($M$4='BİLGİSAYAR PROGRAMCILIĞI'!$K14,'BİLGİSAYAR PROGRAMCILIĞI'!J14,IF($M$4='BİLİŞİM GÜVENLİĞİ'!$K14,'BİLİŞİM GÜVENLİĞİ'!J14," "))))))))))))</f>
        <v xml:space="preserve"> </v>
      </c>
      <c r="F17" s="112" t="str">
        <f>IF($M$4='ÇAĞRI HİZMETLERİ'!$E14,'ÇAĞRI HİZMETLERİ'!F14,IF($M$4='BANKA VE SİGORTACILIK'!$E14,'BANKA VE SİGORTACILIK'!F14,IF($M$4='SOSYAL GÜVENLİK'!$E14,'SOSYAL GÜVENLİK'!F14,IF($M$4=' MUHASEBE'!$E14,' MUHASEBE'!F14,IF($M$4='BİLGİSAYAR PROGRAMCILIĞI'!$E14,'BİLGİSAYAR PROGRAMCILIĞI'!F14,IF($M$4='BİLİŞİM GÜVENLİĞİ'!$E14,'BİLİŞİM GÜVENLİĞİ'!F14,IF($M$4='ÇAĞRI HİZMETLERİ'!$K14,'ÇAĞRI HİZMETLERİ'!L14,IF($M$4='BANKA VE SİGORTACILIK'!$K14,'BANKA VE SİGORTACILIK'!L14,IF($M$4='SOSYAL GÜVENLİK'!$K14,'SOSYAL GÜVENLİK'!L14,IF($M$4=' MUHASEBE'!$K14,' MUHASEBE'!L14,IF($M$4='BİLGİSAYAR PROGRAMCILIĞI'!$K14,'BİLGİSAYAR PROGRAMCILIĞI'!L14,IF($M$4='BİLİŞİM GÜVENLİĞİ'!$K14,'BİLİŞİM GÜVENLİĞİ'!L14," "))))))))))))</f>
        <v xml:space="preserve"> </v>
      </c>
      <c r="G17" s="253"/>
      <c r="H17" s="120">
        <v>0.83333333333333337</v>
      </c>
      <c r="I17" s="121" t="str">
        <f>IF($M$4='BANKA VE SİGORTACILIK II. ÖĞR.'!$E14,'BANKA VE SİGORTACILIK II. ÖĞR.'!C14,IF($M$4='SOSYAL GÜVENLİK II. ÖĞR.'!$E13,'SOSYAL GÜVENLİK II. ÖĞR.'!C13,IF($M$4='BANKA VE SİGORTACILIK II. ÖĞR.'!$K14,'BANKA VE SİGORTACILIK II. ÖĞR.'!I14,IF($M$4='SOSYAL GÜVENLİK II. ÖĞR.'!$K13,'SOSYAL GÜVENLİK II. ÖĞR.'!I13," "))))</f>
        <v xml:space="preserve"> </v>
      </c>
      <c r="J17" s="201" t="str">
        <f>IF($M$4='BANKA VE SİGORTACILIK II. ÖĞR.'!$E14,'BANKA VE SİGORTACILIK II. ÖĞR.'!D14,IF($M$4='SOSYAL GÜVENLİK II. ÖĞR.'!$E13,'SOSYAL GÜVENLİK II. ÖĞR.'!D13,IF($M$4='BANKA VE SİGORTACILIK II. ÖĞR.'!$K14,'BANKA VE SİGORTACILIK II. ÖĞR.'!J14,IF($M$4='SOSYAL GÜVENLİK II. ÖĞR.'!$K13,'SOSYAL GÜVENLİK II. ÖĞR.'!J13," "))))</f>
        <v xml:space="preserve"> </v>
      </c>
      <c r="K17" s="132" t="str">
        <f>IF($M$4='BANKA VE SİGORTACILIK II. ÖĞR.'!$E14,'BANKA VE SİGORTACILIK II. ÖĞR.'!F14,IF($M$4='SOSYAL GÜVENLİK II. ÖĞR.'!$E13,'SOSYAL GÜVENLİK II. ÖĞR.'!F13,IF($M$4='BANKA VE SİGORTACILIK II. ÖĞR.'!$K14,'BANKA VE SİGORTACILIK II. ÖĞR.'!L14,IF($M$4='SOSYAL GÜVENLİK II. ÖĞR.'!$K13,'SOSYAL GÜVENLİK II. ÖĞR.'!L13," "))))</f>
        <v xml:space="preserve"> </v>
      </c>
      <c r="L17" s="26">
        <v>2</v>
      </c>
      <c r="M17" s="137" t="s">
        <v>80</v>
      </c>
    </row>
    <row r="18" spans="1:13" s="31" customFormat="1" ht="11.1" customHeight="1" x14ac:dyDescent="0.2">
      <c r="A18" s="250"/>
      <c r="B18" s="32">
        <v>0.54166666666666663</v>
      </c>
      <c r="C18" s="253"/>
      <c r="D18" s="42" t="str">
        <f>IF($M$4='ÇAĞRI HİZMETLERİ'!$E15,'ÇAĞRI HİZMETLERİ'!C15,IF($M$4='BANKA VE SİGORTACILIK'!$E15,'BANKA VE SİGORTACILIK'!C15,IF($M$4='SOSYAL GÜVENLİK'!$E15,'SOSYAL GÜVENLİK'!C15,IF($M$4=' MUHASEBE'!$E15,' MUHASEBE'!C15,IF($M$4='BİLGİSAYAR PROGRAMCILIĞI'!$E15,'BİLGİSAYAR PROGRAMCILIĞI'!C15,IF($M$4='BİLİŞİM GÜVENLİĞİ'!$E15,'BİLİŞİM GÜVENLİĞİ'!C15,IF($M$4='ÇAĞRI HİZMETLERİ'!$K15,'ÇAĞRI HİZMETLERİ'!I15,IF($M$4='BANKA VE SİGORTACILIK'!$K15,'BANKA VE SİGORTACILIK'!I15,IF($M$4='SOSYAL GÜVENLİK'!$K15,'SOSYAL GÜVENLİK'!I15,IF($M$4=' MUHASEBE'!$K15,' MUHASEBE'!I15,IF($M$4='BİLGİSAYAR PROGRAMCILIĞI'!$K15,'BİLGİSAYAR PROGRAMCILIĞI'!I15,IF($M$4='BİLİŞİM GÜVENLİĞİ'!$K15,'BİLİŞİM GÜVENLİĞİ'!I15," "))))))))))))</f>
        <v xml:space="preserve"> </v>
      </c>
      <c r="E18" s="42" t="str">
        <f>IF($M$4='ÇAĞRI HİZMETLERİ'!$E15,'ÇAĞRI HİZMETLERİ'!D15,IF($M$4='BANKA VE SİGORTACILIK'!$E15,'BANKA VE SİGORTACILIK'!D15,IF($M$4='SOSYAL GÜVENLİK'!$E15,'SOSYAL GÜVENLİK'!D15,IF($M$4=' MUHASEBE'!$E15,' MUHASEBE'!D15,IF($M$4='BİLGİSAYAR PROGRAMCILIĞI'!$E15,'BİLGİSAYAR PROGRAMCILIĞI'!D15,IF($M$4='BİLİŞİM GÜVENLİĞİ'!$E15,'BİLİŞİM GÜVENLİĞİ'!D15,IF($M$4='ÇAĞRI HİZMETLERİ'!$K15,'ÇAĞRI HİZMETLERİ'!J15,IF($M$4='BANKA VE SİGORTACILIK'!$K15,'BANKA VE SİGORTACILIK'!J15,IF($M$4='SOSYAL GÜVENLİK'!$K15,'SOSYAL GÜVENLİK'!J15,IF($M$4=' MUHASEBE'!$K15,' MUHASEBE'!J15,IF($M$4='BİLGİSAYAR PROGRAMCILIĞI'!$K15,'BİLGİSAYAR PROGRAMCILIĞI'!J15,IF($M$4='BİLİŞİM GÜVENLİĞİ'!$K15,'BİLİŞİM GÜVENLİĞİ'!J15," "))))))))))))</f>
        <v xml:space="preserve"> </v>
      </c>
      <c r="F18" s="42" t="str">
        <f>IF($M$4='ÇAĞRI HİZMETLERİ'!$E15,'ÇAĞRI HİZMETLERİ'!F15,IF($M$4='BANKA VE SİGORTACILIK'!$E15,'BANKA VE SİGORTACILIK'!F15,IF($M$4='SOSYAL GÜVENLİK'!$E15,'SOSYAL GÜVENLİK'!F15,IF($M$4=' MUHASEBE'!$E15,' MUHASEBE'!F15,IF($M$4='BİLGİSAYAR PROGRAMCILIĞI'!$E15,'BİLGİSAYAR PROGRAMCILIĞI'!F15,IF($M$4='BİLİŞİM GÜVENLİĞİ'!$E15,'BİLİŞİM GÜVENLİĞİ'!F15,IF($M$4='ÇAĞRI HİZMETLERİ'!$K15,'ÇAĞRI HİZMETLERİ'!L15,IF($M$4='BANKA VE SİGORTACILIK'!$K15,'BANKA VE SİGORTACILIK'!L15,IF($M$4='SOSYAL GÜVENLİK'!$K15,'SOSYAL GÜVENLİK'!L15,IF($M$4=' MUHASEBE'!$K15,' MUHASEBE'!L15,IF($M$4='BİLGİSAYAR PROGRAMCILIĞI'!$K15,'BİLGİSAYAR PROGRAMCILIĞI'!L15,IF($M$4='BİLİŞİM GÜVENLİĞİ'!$K15,'BİLİŞİM GÜVENLİĞİ'!L15," "))))))))))))</f>
        <v xml:space="preserve"> </v>
      </c>
      <c r="G18" s="253"/>
      <c r="H18" s="120">
        <v>0.875</v>
      </c>
      <c r="I18" s="121" t="str">
        <f>IF($M$4='BANKA VE SİGORTACILIK II. ÖĞR.'!$E15,'BANKA VE SİGORTACILIK II. ÖĞR.'!C15,IF($M$4='SOSYAL GÜVENLİK II. ÖĞR.'!$E14,'SOSYAL GÜVENLİK II. ÖĞR.'!C14,IF($M$4='BANKA VE SİGORTACILIK II. ÖĞR.'!$K15,'BANKA VE SİGORTACILIK II. ÖĞR.'!I15,IF($M$4='SOSYAL GÜVENLİK II. ÖĞR.'!$K14,'SOSYAL GÜVENLİK II. ÖĞR.'!I14," "))))</f>
        <v xml:space="preserve"> </v>
      </c>
      <c r="J18" s="201" t="str">
        <f>IF($M$4='BANKA VE SİGORTACILIK II. ÖĞR.'!$E15,'BANKA VE SİGORTACILIK II. ÖĞR.'!D15,IF($M$4='SOSYAL GÜVENLİK II. ÖĞR.'!$E14,'SOSYAL GÜVENLİK II. ÖĞR.'!D14,IF($M$4='BANKA VE SİGORTACILIK II. ÖĞR.'!$K15,'BANKA VE SİGORTACILIK II. ÖĞR.'!J15,IF($M$4='SOSYAL GÜVENLİK II. ÖĞR.'!$K14,'SOSYAL GÜVENLİK II. ÖĞR.'!J14," "))))</f>
        <v xml:space="preserve"> </v>
      </c>
      <c r="K18" s="132" t="str">
        <f>IF($M$4='BANKA VE SİGORTACILIK II. ÖĞR.'!$E15,'BANKA VE SİGORTACILIK II. ÖĞR.'!F15,IF($M$4='SOSYAL GÜVENLİK II. ÖĞR.'!$E14,'SOSYAL GÜVENLİK II. ÖĞR.'!F14,IF($M$4='BANKA VE SİGORTACILIK II. ÖĞR.'!$K15,'BANKA VE SİGORTACILIK II. ÖĞR.'!L15,IF($M$4='SOSYAL GÜVENLİK II. ÖĞR.'!$K14,'SOSYAL GÜVENLİK II. ÖĞR.'!L14," "))))</f>
        <v xml:space="preserve"> </v>
      </c>
      <c r="L18" s="26">
        <v>3</v>
      </c>
      <c r="M18" s="137" t="s">
        <v>50</v>
      </c>
    </row>
    <row r="19" spans="1:13" s="31" customFormat="1" ht="11.1" customHeight="1" x14ac:dyDescent="0.2">
      <c r="A19" s="250"/>
      <c r="B19" s="32">
        <v>0.58333333333333337</v>
      </c>
      <c r="C19" s="253"/>
      <c r="D19" s="42" t="str">
        <f>IF($M$4='ÇAĞRI HİZMETLERİ'!$E16,'ÇAĞRI HİZMETLERİ'!C16,IF($M$4='BANKA VE SİGORTACILIK'!$E16,'BANKA VE SİGORTACILIK'!C16,IF($M$4='SOSYAL GÜVENLİK'!$E16,'SOSYAL GÜVENLİK'!C16,IF($M$4=' MUHASEBE'!$E16,' MUHASEBE'!C16,IF($M$4='BİLGİSAYAR PROGRAMCILIĞI'!$E16,'BİLGİSAYAR PROGRAMCILIĞI'!C16,IF($M$4='BİLİŞİM GÜVENLİĞİ'!$E16,'BİLİŞİM GÜVENLİĞİ'!C16,IF($M$4='ÇAĞRI HİZMETLERİ'!$K16,'ÇAĞRI HİZMETLERİ'!I16,IF($M$4='BANKA VE SİGORTACILIK'!$K16,'BANKA VE SİGORTACILIK'!I16,IF($M$4='SOSYAL GÜVENLİK'!$K16,'SOSYAL GÜVENLİK'!I16,IF($M$4=' MUHASEBE'!$K16,' MUHASEBE'!I16,IF($M$4='BİLGİSAYAR PROGRAMCILIĞI'!$K16,'BİLGİSAYAR PROGRAMCILIĞI'!I16,IF($M$4='BİLİŞİM GÜVENLİĞİ'!$K16,'BİLİŞİM GÜVENLİĞİ'!I16," "))))))))))))</f>
        <v xml:space="preserve"> </v>
      </c>
      <c r="E19" s="42" t="str">
        <f>IF($M$4='ÇAĞRI HİZMETLERİ'!$E16,'ÇAĞRI HİZMETLERİ'!D16,IF($M$4='BANKA VE SİGORTACILIK'!$E16,'BANKA VE SİGORTACILIK'!D16,IF($M$4='SOSYAL GÜVENLİK'!$E16,'SOSYAL GÜVENLİK'!D16,IF($M$4=' MUHASEBE'!$E16,' MUHASEBE'!D16,IF($M$4='BİLGİSAYAR PROGRAMCILIĞI'!$E16,'BİLGİSAYAR PROGRAMCILIĞI'!D16,IF($M$4='BİLİŞİM GÜVENLİĞİ'!$E16,'BİLİŞİM GÜVENLİĞİ'!D16,IF($M$4='ÇAĞRI HİZMETLERİ'!$K16,'ÇAĞRI HİZMETLERİ'!J16,IF($M$4='BANKA VE SİGORTACILIK'!$K16,'BANKA VE SİGORTACILIK'!J16,IF($M$4='SOSYAL GÜVENLİK'!$K16,'SOSYAL GÜVENLİK'!J16,IF($M$4=' MUHASEBE'!$K16,' MUHASEBE'!J16,IF($M$4='BİLGİSAYAR PROGRAMCILIĞI'!$K16,'BİLGİSAYAR PROGRAMCILIĞI'!J16,IF($M$4='BİLİŞİM GÜVENLİĞİ'!$K16,'BİLİŞİM GÜVENLİĞİ'!J16," "))))))))))))</f>
        <v xml:space="preserve"> </v>
      </c>
      <c r="F19" s="42" t="str">
        <f>IF($M$4='ÇAĞRI HİZMETLERİ'!$E16,'ÇAĞRI HİZMETLERİ'!F16,IF($M$4='BANKA VE SİGORTACILIK'!$E16,'BANKA VE SİGORTACILIK'!F16,IF($M$4='SOSYAL GÜVENLİK'!$E16,'SOSYAL GÜVENLİK'!F16,IF($M$4=' MUHASEBE'!$E16,' MUHASEBE'!F16,IF($M$4='BİLGİSAYAR PROGRAMCILIĞI'!$E16,'BİLGİSAYAR PROGRAMCILIĞI'!F16,IF($M$4='BİLİŞİM GÜVENLİĞİ'!$E16,'BİLİŞİM GÜVENLİĞİ'!F16,IF($M$4='ÇAĞRI HİZMETLERİ'!$K16,'ÇAĞRI HİZMETLERİ'!L16,IF($M$4='BANKA VE SİGORTACILIK'!$K16,'BANKA VE SİGORTACILIK'!L16,IF($M$4='SOSYAL GÜVENLİK'!$K16,'SOSYAL GÜVENLİK'!L16,IF($M$4=' MUHASEBE'!$K16,' MUHASEBE'!L16,IF($M$4='BİLGİSAYAR PROGRAMCILIĞI'!$K16,'BİLGİSAYAR PROGRAMCILIĞI'!L16,IF($M$4='BİLİŞİM GÜVENLİĞİ'!$K16,'BİLİŞİM GÜVENLİĞİ'!L16," "))))))))))))</f>
        <v xml:space="preserve"> </v>
      </c>
      <c r="G19" s="253"/>
      <c r="H19" s="120">
        <v>0.91666666666666663</v>
      </c>
      <c r="I19" s="121" t="str">
        <f>IF($M$4='BANKA VE SİGORTACILIK II. ÖĞR.'!$E16,'BANKA VE SİGORTACILIK II. ÖĞR.'!C16,IF($M$4='SOSYAL GÜVENLİK II. ÖĞR.'!$E15,'SOSYAL GÜVENLİK II. ÖĞR.'!C15,IF($M$4='BANKA VE SİGORTACILIK II. ÖĞR.'!$K16,'BANKA VE SİGORTACILIK II. ÖĞR.'!I16,IF($M$4='SOSYAL GÜVENLİK II. ÖĞR.'!$K15,'SOSYAL GÜVENLİK II. ÖĞR.'!I15," "))))</f>
        <v xml:space="preserve"> </v>
      </c>
      <c r="J19" s="201" t="str">
        <f>IF($M$4='BANKA VE SİGORTACILIK II. ÖĞR.'!$E16,'BANKA VE SİGORTACILIK II. ÖĞR.'!D16,IF($M$4='SOSYAL GÜVENLİK II. ÖĞR.'!$E15,'SOSYAL GÜVENLİK II. ÖĞR.'!D15,IF($M$4='BANKA VE SİGORTACILIK II. ÖĞR.'!$K16,'BANKA VE SİGORTACILIK II. ÖĞR.'!J16,IF($M$4='SOSYAL GÜVENLİK II. ÖĞR.'!$K15,'SOSYAL GÜVENLİK II. ÖĞR.'!J15," "))))</f>
        <v xml:space="preserve"> </v>
      </c>
      <c r="K19" s="132" t="str">
        <f>IF($M$4='BANKA VE SİGORTACILIK II. ÖĞR.'!$E16,'BANKA VE SİGORTACILIK II. ÖĞR.'!F16,IF($M$4='SOSYAL GÜVENLİK II. ÖĞR.'!$E15,'SOSYAL GÜVENLİK II. ÖĞR.'!F15,IF($M$4='BANKA VE SİGORTACILIK II. ÖĞR.'!$K16,'BANKA VE SİGORTACILIK II. ÖĞR.'!L16,IF($M$4='SOSYAL GÜVENLİK II. ÖĞR.'!$K15,'SOSYAL GÜVENLİK II. ÖĞR.'!L15," "))))</f>
        <v xml:space="preserve"> </v>
      </c>
      <c r="L19" s="26">
        <v>4</v>
      </c>
      <c r="M19" s="137" t="s">
        <v>82</v>
      </c>
    </row>
    <row r="20" spans="1:13" s="31" customFormat="1" ht="11.1" customHeight="1" x14ac:dyDescent="0.2">
      <c r="A20" s="250"/>
      <c r="B20" s="32">
        <v>0.625</v>
      </c>
      <c r="C20" s="253"/>
      <c r="D20" s="42" t="str">
        <f>IF($M$4='ÇAĞRI HİZMETLERİ'!$E17,'ÇAĞRI HİZMETLERİ'!C17,IF($M$4='BANKA VE SİGORTACILIK'!$E17,'BANKA VE SİGORTACILIK'!C17,IF($M$4='SOSYAL GÜVENLİK'!$E17,'SOSYAL GÜVENLİK'!C17,IF($M$4=' MUHASEBE'!$E17,' MUHASEBE'!C17,IF($M$4='BİLGİSAYAR PROGRAMCILIĞI'!$E17,'BİLGİSAYAR PROGRAMCILIĞI'!C17,IF($M$4='BİLİŞİM GÜVENLİĞİ'!$E17,'BİLİŞİM GÜVENLİĞİ'!C17,IF($M$4='ÇAĞRI HİZMETLERİ'!$K17,'ÇAĞRI HİZMETLERİ'!I17,IF($M$4='BANKA VE SİGORTACILIK'!$K17,'BANKA VE SİGORTACILIK'!I17,IF($M$4='SOSYAL GÜVENLİK'!$K17,'SOSYAL GÜVENLİK'!I17,IF($M$4=' MUHASEBE'!$K17,' MUHASEBE'!I17,IF($M$4='BİLGİSAYAR PROGRAMCILIĞI'!$K17,'BİLGİSAYAR PROGRAMCILIĞI'!I17,IF($M$4='BİLİŞİM GÜVENLİĞİ'!$K17,'BİLİŞİM GÜVENLİĞİ'!I17," "))))))))))))</f>
        <v xml:space="preserve"> </v>
      </c>
      <c r="E20" s="42" t="str">
        <f>IF($M$4='ÇAĞRI HİZMETLERİ'!$E17,'ÇAĞRI HİZMETLERİ'!D17,IF($M$4='BANKA VE SİGORTACILIK'!$E17,'BANKA VE SİGORTACILIK'!D17,IF($M$4='SOSYAL GÜVENLİK'!$E17,'SOSYAL GÜVENLİK'!D17,IF($M$4=' MUHASEBE'!$E17,' MUHASEBE'!D17,IF($M$4='BİLGİSAYAR PROGRAMCILIĞI'!$E17,'BİLGİSAYAR PROGRAMCILIĞI'!D17,IF($M$4='BİLİŞİM GÜVENLİĞİ'!$E17,'BİLİŞİM GÜVENLİĞİ'!D17,IF($M$4='ÇAĞRI HİZMETLERİ'!$K17,'ÇAĞRI HİZMETLERİ'!J17,IF($M$4='BANKA VE SİGORTACILIK'!$K17,'BANKA VE SİGORTACILIK'!J17,IF($M$4='SOSYAL GÜVENLİK'!$K17,'SOSYAL GÜVENLİK'!J17,IF($M$4=' MUHASEBE'!$K17,' MUHASEBE'!J17,IF($M$4='BİLGİSAYAR PROGRAMCILIĞI'!$K17,'BİLGİSAYAR PROGRAMCILIĞI'!J17,IF($M$4='BİLİŞİM GÜVENLİĞİ'!$K17,'BİLİŞİM GÜVENLİĞİ'!J17," "))))))))))))</f>
        <v xml:space="preserve"> </v>
      </c>
      <c r="F20" s="42" t="str">
        <f>IF($M$4='ÇAĞRI HİZMETLERİ'!$E17,'ÇAĞRI HİZMETLERİ'!F17,IF($M$4='BANKA VE SİGORTACILIK'!$E17,'BANKA VE SİGORTACILIK'!F17,IF($M$4='SOSYAL GÜVENLİK'!$E17,'SOSYAL GÜVENLİK'!F17,IF($M$4=' MUHASEBE'!$E17,' MUHASEBE'!F17,IF($M$4='BİLGİSAYAR PROGRAMCILIĞI'!$E17,'BİLGİSAYAR PROGRAMCILIĞI'!F17,IF($M$4='BİLİŞİM GÜVENLİĞİ'!$E17,'BİLİŞİM GÜVENLİĞİ'!F17,IF($M$4='ÇAĞRI HİZMETLERİ'!$K17,'ÇAĞRI HİZMETLERİ'!L17,IF($M$4='BANKA VE SİGORTACILIK'!$K17,'BANKA VE SİGORTACILIK'!L17,IF($M$4='SOSYAL GÜVENLİK'!$K17,'SOSYAL GÜVENLİK'!L17,IF($M$4=' MUHASEBE'!$K17,' MUHASEBE'!L17,IF($M$4='BİLGİSAYAR PROGRAMCILIĞI'!$K17,'BİLGİSAYAR PROGRAMCILIĞI'!L17,IF($M$4='BİLİŞİM GÜVENLİĞİ'!$K17,'BİLİŞİM GÜVENLİĞİ'!L17," "))))))))))))</f>
        <v xml:space="preserve"> </v>
      </c>
      <c r="G20" s="253"/>
      <c r="H20" s="120"/>
      <c r="I20" s="121"/>
      <c r="J20" s="201"/>
      <c r="K20" s="132"/>
      <c r="L20" s="26">
        <v>5</v>
      </c>
      <c r="M20" s="137" t="s">
        <v>79</v>
      </c>
    </row>
    <row r="21" spans="1:13" s="31" customFormat="1" ht="11.1" customHeight="1" thickBot="1" x14ac:dyDescent="0.25">
      <c r="A21" s="251"/>
      <c r="B21" s="35">
        <v>0.66666666666666663</v>
      </c>
      <c r="C21" s="254"/>
      <c r="D21" s="43" t="str">
        <f>IF($M$4='ÇAĞRI HİZMETLERİ'!$E18,'ÇAĞRI HİZMETLERİ'!C18,IF($M$4='BANKA VE SİGORTACILIK'!$E18,'BANKA VE SİGORTACILIK'!C18,IF($M$4='SOSYAL GÜVENLİK'!$E18,'SOSYAL GÜVENLİK'!C18,IF($M$4=' MUHASEBE'!$E18,' MUHASEBE'!C18,IF($M$4='BİLGİSAYAR PROGRAMCILIĞI'!$E18,'BİLGİSAYAR PROGRAMCILIĞI'!C18,IF($M$4='BİLİŞİM GÜVENLİĞİ'!$E18,'BİLİŞİM GÜVENLİĞİ'!C18,IF($M$4='ÇAĞRI HİZMETLERİ'!$K18,'ÇAĞRI HİZMETLERİ'!I18,IF($M$4='BANKA VE SİGORTACILIK'!$K18,'BANKA VE SİGORTACILIK'!I18,IF($M$4='SOSYAL GÜVENLİK'!$K18,'SOSYAL GÜVENLİK'!I18,IF($M$4=' MUHASEBE'!$K18,' MUHASEBE'!I18,IF($M$4='BİLGİSAYAR PROGRAMCILIĞI'!$K18,'BİLGİSAYAR PROGRAMCILIĞI'!I18,IF($M$4='BİLİŞİM GÜVENLİĞİ'!$K18,'BİLİŞİM GÜVENLİĞİ'!I18," "))))))))))))</f>
        <v xml:space="preserve"> </v>
      </c>
      <c r="E21" s="43" t="str">
        <f>IF($M$4='ÇAĞRI HİZMETLERİ'!$E18,'ÇAĞRI HİZMETLERİ'!D18,IF($M$4='BANKA VE SİGORTACILIK'!$E18,'BANKA VE SİGORTACILIK'!D18,IF($M$4='SOSYAL GÜVENLİK'!$E18,'SOSYAL GÜVENLİK'!D18,IF($M$4=' MUHASEBE'!$E18,' MUHASEBE'!D18,IF($M$4='BİLGİSAYAR PROGRAMCILIĞI'!$E18,'BİLGİSAYAR PROGRAMCILIĞI'!D18,IF($M$4='BİLİŞİM GÜVENLİĞİ'!$E18,'BİLİŞİM GÜVENLİĞİ'!D18,IF($M$4='ÇAĞRI HİZMETLERİ'!$K18,'ÇAĞRI HİZMETLERİ'!J18,IF($M$4='BANKA VE SİGORTACILIK'!$K18,'BANKA VE SİGORTACILIK'!J18,IF($M$4='SOSYAL GÜVENLİK'!$K18,'SOSYAL GÜVENLİK'!J18,IF($M$4=' MUHASEBE'!$K18,' MUHASEBE'!J18,IF($M$4='BİLGİSAYAR PROGRAMCILIĞI'!$K18,'BİLGİSAYAR PROGRAMCILIĞI'!J18,IF($M$4='BİLİŞİM GÜVENLİĞİ'!$K18,'BİLİŞİM GÜVENLİĞİ'!J18," "))))))))))))</f>
        <v xml:space="preserve"> </v>
      </c>
      <c r="F21" s="43" t="str">
        <f>IF($M$4='ÇAĞRI HİZMETLERİ'!$E18,'ÇAĞRI HİZMETLERİ'!F18,IF($M$4='BANKA VE SİGORTACILIK'!$E18,'BANKA VE SİGORTACILIK'!F18,IF($M$4='SOSYAL GÜVENLİK'!$E18,'SOSYAL GÜVENLİK'!F18,IF($M$4=' MUHASEBE'!$E18,' MUHASEBE'!F18,IF($M$4='BİLGİSAYAR PROGRAMCILIĞI'!$E18,'BİLGİSAYAR PROGRAMCILIĞI'!F18,IF($M$4='BİLİŞİM GÜVENLİĞİ'!$E18,'BİLİŞİM GÜVENLİĞİ'!F18,IF($M$4='ÇAĞRI HİZMETLERİ'!$K18,'ÇAĞRI HİZMETLERİ'!L18,IF($M$4='BANKA VE SİGORTACILIK'!$K18,'BANKA VE SİGORTACILIK'!L18,IF($M$4='SOSYAL GÜVENLİK'!$K18,'SOSYAL GÜVENLİK'!L18,IF($M$4=' MUHASEBE'!$K18,' MUHASEBE'!L18,IF($M$4='BİLGİSAYAR PROGRAMCILIĞI'!$K18,'BİLGİSAYAR PROGRAMCILIĞI'!L18,IF($M$4='BİLİŞİM GÜVENLİĞİ'!$K18,'BİLİŞİM GÜVENLİĞİ'!L18," "))))))))))))</f>
        <v xml:space="preserve"> </v>
      </c>
      <c r="G21" s="254"/>
      <c r="H21" s="130"/>
      <c r="I21" s="133"/>
      <c r="J21" s="202"/>
      <c r="K21" s="134"/>
      <c r="L21" s="26">
        <v>6</v>
      </c>
      <c r="M21" s="137" t="s">
        <v>51</v>
      </c>
    </row>
    <row r="22" spans="1:13" s="31" customFormat="1" ht="11.1" customHeight="1" x14ac:dyDescent="0.2">
      <c r="A22" s="249" t="s">
        <v>19</v>
      </c>
      <c r="B22" s="28">
        <v>0.375</v>
      </c>
      <c r="C22" s="252" t="s">
        <v>19</v>
      </c>
      <c r="D22" s="41" t="str">
        <f>IF($M$4='ÇAĞRI HİZMETLERİ'!$E19,'ÇAĞRI HİZMETLERİ'!C19,IF($M$4='BANKA VE SİGORTACILIK'!$E19,'BANKA VE SİGORTACILIK'!C19,IF($M$4='SOSYAL GÜVENLİK'!$E19,'SOSYAL GÜVENLİK'!C19,IF($M$4=' MUHASEBE'!$E19,' MUHASEBE'!C19,IF($M$4='BİLGİSAYAR PROGRAMCILIĞI'!$E19,'BİLGİSAYAR PROGRAMCILIĞI'!C19,IF($M$4='BİLİŞİM GÜVENLİĞİ'!$E19,'BİLİŞİM GÜVENLİĞİ'!C19,IF($M$4='ÇAĞRI HİZMETLERİ'!$K19,'ÇAĞRI HİZMETLERİ'!I19,IF($M$4='BANKA VE SİGORTACILIK'!$K19,'BANKA VE SİGORTACILIK'!I19,IF($M$4='SOSYAL GÜVENLİK'!$K19,'SOSYAL GÜVENLİK'!I19,IF($M$4=' MUHASEBE'!$K19,' MUHASEBE'!I19,IF($M$4='BİLGİSAYAR PROGRAMCILIĞI'!$K19,'BİLGİSAYAR PROGRAMCILIĞI'!I19,IF($M$4='BİLİŞİM GÜVENLİĞİ'!$K19,'BİLİŞİM GÜVENLİĞİ'!I19," "))))))))))))</f>
        <v xml:space="preserve"> </v>
      </c>
      <c r="E22" s="41" t="str">
        <f>IF($M$4='ÇAĞRI HİZMETLERİ'!$E19,'ÇAĞRI HİZMETLERİ'!D19,IF($M$4='BANKA VE SİGORTACILIK'!$E19,'BANKA VE SİGORTACILIK'!D19,IF($M$4='SOSYAL GÜVENLİK'!$E19,'SOSYAL GÜVENLİK'!D19,IF($M$4=' MUHASEBE'!$E19,' MUHASEBE'!D19,IF($M$4='BİLGİSAYAR PROGRAMCILIĞI'!$E19,'BİLGİSAYAR PROGRAMCILIĞI'!D19,IF($M$4='BİLİŞİM GÜVENLİĞİ'!$E19,'BİLİŞİM GÜVENLİĞİ'!D19,IF($M$4='ÇAĞRI HİZMETLERİ'!$K19,'ÇAĞRI HİZMETLERİ'!J19,IF($M$4='BANKA VE SİGORTACILIK'!$K19,'BANKA VE SİGORTACILIK'!J19,IF($M$4='SOSYAL GÜVENLİK'!$K19,'SOSYAL GÜVENLİK'!J19,IF($M$4=' MUHASEBE'!$K19,' MUHASEBE'!J19,IF($M$4='BİLGİSAYAR PROGRAMCILIĞI'!$K19,'BİLGİSAYAR PROGRAMCILIĞI'!J19,IF($M$4='BİLİŞİM GÜVENLİĞİ'!$K19,'BİLİŞİM GÜVENLİĞİ'!J19," "))))))))))))</f>
        <v xml:space="preserve"> </v>
      </c>
      <c r="F22" s="41" t="str">
        <f>IF($M$4='ÇAĞRI HİZMETLERİ'!$E19,'ÇAĞRI HİZMETLERİ'!F19,IF($M$4='BANKA VE SİGORTACILIK'!$E19,'BANKA VE SİGORTACILIK'!F19,IF($M$4='SOSYAL GÜVENLİK'!$E19,'SOSYAL GÜVENLİK'!F19,IF($M$4=' MUHASEBE'!$E19,' MUHASEBE'!F19,IF($M$4='BİLGİSAYAR PROGRAMCILIĞI'!$E19,'BİLGİSAYAR PROGRAMCILIĞI'!F19,IF($M$4='BİLİŞİM GÜVENLİĞİ'!$E19,'BİLİŞİM GÜVENLİĞİ'!F19,IF($M$4='ÇAĞRI HİZMETLERİ'!$K19,'ÇAĞRI HİZMETLERİ'!L19,IF($M$4='BANKA VE SİGORTACILIK'!$K19,'BANKA VE SİGORTACILIK'!L19,IF($M$4='SOSYAL GÜVENLİK'!$K19,'SOSYAL GÜVENLİK'!L19,IF($M$4=' MUHASEBE'!$K19,' MUHASEBE'!L19,IF($M$4='BİLGİSAYAR PROGRAMCILIĞI'!$K19,'BİLGİSAYAR PROGRAMCILIĞI'!L19,IF($M$4='BİLİŞİM GÜVENLİĞİ'!$K19,'BİLİŞİM GÜVENLİĞİ'!L19," "))))))))))))</f>
        <v xml:space="preserve"> </v>
      </c>
      <c r="G22" s="252" t="s">
        <v>19</v>
      </c>
      <c r="H22" s="128">
        <v>0.70833333333333337</v>
      </c>
      <c r="I22" s="129" t="str">
        <f>IF($M$4='BANKA VE SİGORTACILIK II. ÖĞR.'!$E17,'BANKA VE SİGORTACILIK II. ÖĞR.'!C17,IF($M$4='SOSYAL GÜVENLİK II. ÖĞR.'!$E16,'SOSYAL GÜVENLİK II. ÖĞR.'!C16,IF($M$4='BANKA VE SİGORTACILIK II. ÖĞR.'!$K17,'BANKA VE SİGORTACILIK II. ÖĞR.'!I17,IF($M$4='SOSYAL GÜVENLİK II. ÖĞR.'!$K16,'SOSYAL GÜVENLİK II. ÖĞR.'!I16," "))))</f>
        <v xml:space="preserve"> </v>
      </c>
      <c r="J22" s="200" t="str">
        <f>IF($M$4='BANKA VE SİGORTACILIK II. ÖĞR.'!$E17,'BANKA VE SİGORTACILIK II. ÖĞR.'!D17,IF($M$4='SOSYAL GÜVENLİK II. ÖĞR.'!$E16,'SOSYAL GÜVENLİK II. ÖĞR.'!D16,IF($M$4='BANKA VE SİGORTACILIK II. ÖĞR.'!$K17,'BANKA VE SİGORTACILIK II. ÖĞR.'!J17,IF($M$4='SOSYAL GÜVENLİK II. ÖĞR.'!$K16,'SOSYAL GÜVENLİK II. ÖĞR.'!J16," "))))</f>
        <v xml:space="preserve"> </v>
      </c>
      <c r="K22" s="131" t="str">
        <f>IF($M$4='BANKA VE SİGORTACILIK II. ÖĞR.'!$E17,'BANKA VE SİGORTACILIK II. ÖĞR.'!F17,IF($M$4='SOSYAL GÜVENLİK II. ÖĞR.'!$E16,'SOSYAL GÜVENLİK II. ÖĞR.'!F16,IF($M$4='BANKA VE SİGORTACILIK II. ÖĞR.'!$K17,'BANKA VE SİGORTACILIK II. ÖĞR.'!L17,IF($M$4='SOSYAL GÜVENLİK II. ÖĞR.'!$K16,'SOSYAL GÜVENLİK II. ÖĞR.'!L16," "))))</f>
        <v xml:space="preserve"> </v>
      </c>
      <c r="L22" s="26">
        <v>7</v>
      </c>
      <c r="M22" s="138" t="s">
        <v>52</v>
      </c>
    </row>
    <row r="23" spans="1:13" s="31" customFormat="1" ht="11.1" customHeight="1" x14ac:dyDescent="0.2">
      <c r="A23" s="250"/>
      <c r="B23" s="32">
        <v>0.41666666666666669</v>
      </c>
      <c r="C23" s="253"/>
      <c r="D23" s="42" t="str">
        <f>IF($M$4='ÇAĞRI HİZMETLERİ'!$E20,'ÇAĞRI HİZMETLERİ'!C20,IF($M$4='BANKA VE SİGORTACILIK'!$E20,'BANKA VE SİGORTACILIK'!C20,IF($M$4='SOSYAL GÜVENLİK'!$E20,'SOSYAL GÜVENLİK'!C20,IF($M$4=' MUHASEBE'!$E20,' MUHASEBE'!C20,IF($M$4='BİLGİSAYAR PROGRAMCILIĞI'!$E20,'BİLGİSAYAR PROGRAMCILIĞI'!C20,IF($M$4='BİLİŞİM GÜVENLİĞİ'!$E20,'BİLİŞİM GÜVENLİĞİ'!C20,IF($M$4='ÇAĞRI HİZMETLERİ'!$K20,'ÇAĞRI HİZMETLERİ'!I20,IF($M$4='BANKA VE SİGORTACILIK'!$K20,'BANKA VE SİGORTACILIK'!I20,IF($M$4='SOSYAL GÜVENLİK'!$K20,'SOSYAL GÜVENLİK'!I20,IF($M$4=' MUHASEBE'!$K20,' MUHASEBE'!I20,IF($M$4='BİLGİSAYAR PROGRAMCILIĞI'!$K20,'BİLGİSAYAR PROGRAMCILIĞI'!I20,IF($M$4='BİLİŞİM GÜVENLİĞİ'!$K20,'BİLİŞİM GÜVENLİĞİ'!I20," "))))))))))))</f>
        <v>ÇM242</v>
      </c>
      <c r="E23" s="42" t="str">
        <f>IF($M$4='ÇAĞRI HİZMETLERİ'!$E20,'ÇAĞRI HİZMETLERİ'!D20,IF($M$4='BANKA VE SİGORTACILIK'!$E20,'BANKA VE SİGORTACILIK'!D20,IF($M$4='SOSYAL GÜVENLİK'!$E20,'SOSYAL GÜVENLİK'!D20,IF($M$4=' MUHASEBE'!$E20,' MUHASEBE'!D20,IF($M$4='BİLGİSAYAR PROGRAMCILIĞI'!$E20,'BİLGİSAYAR PROGRAMCILIĞI'!D20,IF($M$4='BİLİŞİM GÜVENLİĞİ'!$E20,'BİLİŞİM GÜVENLİĞİ'!D20,IF($M$4='ÇAĞRI HİZMETLERİ'!$K20,'ÇAĞRI HİZMETLERİ'!J20,IF($M$4='BANKA VE SİGORTACILIK'!$K20,'BANKA VE SİGORTACILIK'!J20,IF($M$4='SOSYAL GÜVENLİK'!$K20,'SOSYAL GÜVENLİK'!J20,IF($M$4=' MUHASEBE'!$K20,' MUHASEBE'!J20,IF($M$4='BİLGİSAYAR PROGRAMCILIĞI'!$K20,'BİLGİSAYAR PROGRAMCILIĞI'!J20,IF($M$4='BİLİŞİM GÜVENLİĞİ'!$K20,'BİLİŞİM GÜVENLİĞİ'!J20," "))))))))))))</f>
        <v>Girişimcilik ve Yenilikçilik</v>
      </c>
      <c r="F23" s="42" t="str">
        <f>IF($M$4='ÇAĞRI HİZMETLERİ'!$E20,'ÇAĞRI HİZMETLERİ'!F20,IF($M$4='BANKA VE SİGORTACILIK'!$E20,'BANKA VE SİGORTACILIK'!F20,IF($M$4='SOSYAL GÜVENLİK'!$E20,'SOSYAL GÜVENLİK'!F20,IF($M$4=' MUHASEBE'!$E20,' MUHASEBE'!F20,IF($M$4='BİLGİSAYAR PROGRAMCILIĞI'!$E20,'BİLGİSAYAR PROGRAMCILIĞI'!F20,IF($M$4='BİLİŞİM GÜVENLİĞİ'!$E20,'BİLİŞİM GÜVENLİĞİ'!F20,IF($M$4='ÇAĞRI HİZMETLERİ'!$K20,'ÇAĞRI HİZMETLERİ'!L20,IF($M$4='BANKA VE SİGORTACILIK'!$K20,'BANKA VE SİGORTACILIK'!L20,IF($M$4='SOSYAL GÜVENLİK'!$K20,'SOSYAL GÜVENLİK'!L20,IF($M$4=' MUHASEBE'!$K20,' MUHASEBE'!L20,IF($M$4='BİLGİSAYAR PROGRAMCILIĞI'!$K20,'BİLGİSAYAR PROGRAMCILIĞI'!L20,IF($M$4='BİLİŞİM GÜVENLİĞİ'!$K20,'BİLİŞİM GÜVENLİĞİ'!L20," "))))))))))))</f>
        <v>D108</v>
      </c>
      <c r="G23" s="253"/>
      <c r="H23" s="120">
        <v>0.75</v>
      </c>
      <c r="I23" s="121" t="str">
        <f>IF($M$4='BANKA VE SİGORTACILIK II. ÖĞR.'!$E18,'BANKA VE SİGORTACILIK II. ÖĞR.'!C18,IF($M$4='SOSYAL GÜVENLİK II. ÖĞR.'!$E17,'SOSYAL GÜVENLİK II. ÖĞR.'!C17,IF($M$4='BANKA VE SİGORTACILIK II. ÖĞR.'!$K18,'BANKA VE SİGORTACILIK II. ÖĞR.'!I18,IF($M$4='SOSYAL GÜVENLİK II. ÖĞR.'!$K17,'SOSYAL GÜVENLİK II. ÖĞR.'!I17," "))))</f>
        <v xml:space="preserve"> </v>
      </c>
      <c r="J23" s="201" t="str">
        <f>IF($M$4='BANKA VE SİGORTACILIK II. ÖĞR.'!$E18,'BANKA VE SİGORTACILIK II. ÖĞR.'!D18,IF($M$4='SOSYAL GÜVENLİK II. ÖĞR.'!$E17,'SOSYAL GÜVENLİK II. ÖĞR.'!D17,IF($M$4='BANKA VE SİGORTACILIK II. ÖĞR.'!$K18,'BANKA VE SİGORTACILIK II. ÖĞR.'!J18,IF($M$4='SOSYAL GÜVENLİK II. ÖĞR.'!$K17,'SOSYAL GÜVENLİK II. ÖĞR.'!J17," "))))</f>
        <v xml:space="preserve"> </v>
      </c>
      <c r="K23" s="132" t="str">
        <f>IF($M$4='BANKA VE SİGORTACILIK II. ÖĞR.'!$E18,'BANKA VE SİGORTACILIK II. ÖĞR.'!F18,IF($M$4='SOSYAL GÜVENLİK II. ÖĞR.'!$E17,'SOSYAL GÜVENLİK II. ÖĞR.'!F17,IF($M$4='BANKA VE SİGORTACILIK II. ÖĞR.'!$K18,'BANKA VE SİGORTACILIK II. ÖĞR.'!L18,IF($M$4='SOSYAL GÜVENLİK II. ÖĞR.'!$K17,'SOSYAL GÜVENLİK II. ÖĞR.'!L17," "))))</f>
        <v xml:space="preserve"> </v>
      </c>
      <c r="L23" s="26">
        <v>8</v>
      </c>
      <c r="M23" s="138" t="s">
        <v>32</v>
      </c>
    </row>
    <row r="24" spans="1:13" s="31" customFormat="1" ht="11.1" customHeight="1" x14ac:dyDescent="0.2">
      <c r="A24" s="250"/>
      <c r="B24" s="32">
        <v>0.45833333333333331</v>
      </c>
      <c r="C24" s="253"/>
      <c r="D24" s="42" t="str">
        <f>IF($M$4='ÇAĞRI HİZMETLERİ'!$E21,'ÇAĞRI HİZMETLERİ'!C21,IF($M$4='BANKA VE SİGORTACILIK'!$E21,'BANKA VE SİGORTACILIK'!C21,IF($M$4='SOSYAL GÜVENLİK'!$E21,'SOSYAL GÜVENLİK'!C21,IF($M$4=' MUHASEBE'!$E21,' MUHASEBE'!C21,IF($M$4='BİLGİSAYAR PROGRAMCILIĞI'!$E21,'BİLGİSAYAR PROGRAMCILIĞI'!C21,IF($M$4='BİLİŞİM GÜVENLİĞİ'!$E21,'BİLİŞİM GÜVENLİĞİ'!C21,IF($M$4='ÇAĞRI HİZMETLERİ'!$K21,'ÇAĞRI HİZMETLERİ'!I21,IF($M$4='BANKA VE SİGORTACILIK'!$K21,'BANKA VE SİGORTACILIK'!I21,IF($M$4='SOSYAL GÜVENLİK'!$K21,'SOSYAL GÜVENLİK'!I21,IF($M$4=' MUHASEBE'!$K21,' MUHASEBE'!I21,IF($M$4='BİLGİSAYAR PROGRAMCILIĞI'!$K21,'BİLGİSAYAR PROGRAMCILIĞI'!I21,IF($M$4='BİLİŞİM GÜVENLİĞİ'!$K21,'BİLİŞİM GÜVENLİĞİ'!I21," "))))))))))))</f>
        <v>ÇM242</v>
      </c>
      <c r="E24" s="42" t="str">
        <f>IF($M$4='ÇAĞRI HİZMETLERİ'!$E21,'ÇAĞRI HİZMETLERİ'!D21,IF($M$4='BANKA VE SİGORTACILIK'!$E21,'BANKA VE SİGORTACILIK'!D21,IF($M$4='SOSYAL GÜVENLİK'!$E21,'SOSYAL GÜVENLİK'!D21,IF($M$4=' MUHASEBE'!$E21,' MUHASEBE'!D21,IF($M$4='BİLGİSAYAR PROGRAMCILIĞI'!$E21,'BİLGİSAYAR PROGRAMCILIĞI'!D21,IF($M$4='BİLİŞİM GÜVENLİĞİ'!$E21,'BİLİŞİM GÜVENLİĞİ'!D21,IF($M$4='ÇAĞRI HİZMETLERİ'!$K21,'ÇAĞRI HİZMETLERİ'!J21,IF($M$4='BANKA VE SİGORTACILIK'!$K21,'BANKA VE SİGORTACILIK'!J21,IF($M$4='SOSYAL GÜVENLİK'!$K21,'SOSYAL GÜVENLİK'!J21,IF($M$4=' MUHASEBE'!$K21,' MUHASEBE'!J21,IF($M$4='BİLGİSAYAR PROGRAMCILIĞI'!$K21,'BİLGİSAYAR PROGRAMCILIĞI'!J21,IF($M$4='BİLİŞİM GÜVENLİĞİ'!$K21,'BİLİŞİM GÜVENLİĞİ'!J21," "))))))))))))</f>
        <v>Girişimcilik ve Yenilikçilik</v>
      </c>
      <c r="F24" s="42" t="str">
        <f>IF($M$4='ÇAĞRI HİZMETLERİ'!$E21,'ÇAĞRI HİZMETLERİ'!F21,IF($M$4='BANKA VE SİGORTACILIK'!$E21,'BANKA VE SİGORTACILIK'!F21,IF($M$4='SOSYAL GÜVENLİK'!$E21,'SOSYAL GÜVENLİK'!F21,IF($M$4=' MUHASEBE'!$E21,' MUHASEBE'!F21,IF($M$4='BİLGİSAYAR PROGRAMCILIĞI'!$E21,'BİLGİSAYAR PROGRAMCILIĞI'!F21,IF($M$4='BİLİŞİM GÜVENLİĞİ'!$E21,'BİLİŞİM GÜVENLİĞİ'!F21,IF($M$4='ÇAĞRI HİZMETLERİ'!$K21,'ÇAĞRI HİZMETLERİ'!L21,IF($M$4='BANKA VE SİGORTACILIK'!$K21,'BANKA VE SİGORTACILIK'!L21,IF($M$4='SOSYAL GÜVENLİK'!$K21,'SOSYAL GÜVENLİK'!L21,IF($M$4=' MUHASEBE'!$K21,' MUHASEBE'!L21,IF($M$4='BİLGİSAYAR PROGRAMCILIĞI'!$K21,'BİLGİSAYAR PROGRAMCILIĞI'!L21,IF($M$4='BİLİŞİM GÜVENLİĞİ'!$K21,'BİLİŞİM GÜVENLİĞİ'!L21," "))))))))))))</f>
        <v>D108</v>
      </c>
      <c r="G24" s="253"/>
      <c r="H24" s="120">
        <v>0.79166666666666663</v>
      </c>
      <c r="I24" s="121" t="str">
        <f>IF($M$4='BANKA VE SİGORTACILIK II. ÖĞR.'!$E19,'BANKA VE SİGORTACILIK II. ÖĞR.'!C19,IF($M$4='SOSYAL GÜVENLİK II. ÖĞR.'!$E18,'SOSYAL GÜVENLİK II. ÖĞR.'!C18,IF($M$4='BANKA VE SİGORTACILIK II. ÖĞR.'!$K19,'BANKA VE SİGORTACILIK II. ÖĞR.'!I19,IF($M$4='SOSYAL GÜVENLİK II. ÖĞR.'!$K18,'SOSYAL GÜVENLİK II. ÖĞR.'!I18," "))))</f>
        <v xml:space="preserve"> </v>
      </c>
      <c r="J24" s="201" t="str">
        <f>IF($M$4='BANKA VE SİGORTACILIK II. ÖĞR.'!$E19,'BANKA VE SİGORTACILIK II. ÖĞR.'!D19,IF($M$4='SOSYAL GÜVENLİK II. ÖĞR.'!$E18,'SOSYAL GÜVENLİK II. ÖĞR.'!D18,IF($M$4='BANKA VE SİGORTACILIK II. ÖĞR.'!$K19,'BANKA VE SİGORTACILIK II. ÖĞR.'!J19,IF($M$4='SOSYAL GÜVENLİK II. ÖĞR.'!$K18,'SOSYAL GÜVENLİK II. ÖĞR.'!J18," "))))</f>
        <v xml:space="preserve"> </v>
      </c>
      <c r="K24" s="132" t="str">
        <f>IF($M$4='BANKA VE SİGORTACILIK II. ÖĞR.'!$E19,'BANKA VE SİGORTACILIK II. ÖĞR.'!F19,IF($M$4='SOSYAL GÜVENLİK II. ÖĞR.'!$E18,'SOSYAL GÜVENLİK II. ÖĞR.'!F18,IF($M$4='BANKA VE SİGORTACILIK II. ÖĞR.'!$K19,'BANKA VE SİGORTACILIK II. ÖĞR.'!L19,IF($M$4='SOSYAL GÜVENLİK II. ÖĞR.'!$K18,'SOSYAL GÜVENLİK II. ÖĞR.'!L18," "))))</f>
        <v xml:space="preserve"> </v>
      </c>
      <c r="L24" s="26">
        <v>9</v>
      </c>
      <c r="M24" s="138" t="s">
        <v>53</v>
      </c>
    </row>
    <row r="25" spans="1:13" s="31" customFormat="1" ht="11.25" customHeight="1" x14ac:dyDescent="0.2">
      <c r="A25" s="250"/>
      <c r="B25" s="111"/>
      <c r="C25" s="253"/>
      <c r="D25" s="112" t="str">
        <f>IF($M$4='ÇAĞRI HİZMETLERİ'!$E22,'ÇAĞRI HİZMETLERİ'!C22,IF($M$4='BANKA VE SİGORTACILIK'!$E22,'BANKA VE SİGORTACILIK'!C22,IF($M$4='SOSYAL GÜVENLİK'!$E22,'SOSYAL GÜVENLİK'!C22,IF($M$4=' MUHASEBE'!$E22,' MUHASEBE'!C22,IF($M$4='BİLGİSAYAR PROGRAMCILIĞI'!$E22,'BİLGİSAYAR PROGRAMCILIĞI'!C22,IF($M$4='BİLİŞİM GÜVENLİĞİ'!$E22,'BİLİŞİM GÜVENLİĞİ'!C22,IF($M$4='ÇAĞRI HİZMETLERİ'!$K22,'ÇAĞRI HİZMETLERİ'!I22,IF($M$4='BANKA VE SİGORTACILIK'!$K22,'BANKA VE SİGORTACILIK'!I22,IF($M$4='SOSYAL GÜVENLİK'!$K22,'SOSYAL GÜVENLİK'!I22,IF($M$4=' MUHASEBE'!$K22,' MUHASEBE'!I22,IF($M$4='BİLGİSAYAR PROGRAMCILIĞI'!$K22,'BİLGİSAYAR PROGRAMCILIĞI'!I22,IF($M$4='BİLİŞİM GÜVENLİĞİ'!$K22,'BİLİŞİM GÜVENLİĞİ'!I22," "))))))))))))</f>
        <v xml:space="preserve"> </v>
      </c>
      <c r="E25" s="112" t="str">
        <f>IF($M$4='ÇAĞRI HİZMETLERİ'!$E22,'ÇAĞRI HİZMETLERİ'!D22,IF($M$4='BANKA VE SİGORTACILIK'!$E22,'BANKA VE SİGORTACILIK'!D22,IF($M$4='SOSYAL GÜVENLİK'!$E22,'SOSYAL GÜVENLİK'!D22,IF($M$4=' MUHASEBE'!$E22,' MUHASEBE'!D22,IF($M$4='BİLGİSAYAR PROGRAMCILIĞI'!$E22,'BİLGİSAYAR PROGRAMCILIĞI'!D22,IF($M$4='BİLİŞİM GÜVENLİĞİ'!$E22,'BİLİŞİM GÜVENLİĞİ'!D22,IF($M$4='ÇAĞRI HİZMETLERİ'!$K22,'ÇAĞRI HİZMETLERİ'!J22,IF($M$4='BANKA VE SİGORTACILIK'!$K22,'BANKA VE SİGORTACILIK'!J22,IF($M$4='SOSYAL GÜVENLİK'!$K22,'SOSYAL GÜVENLİK'!J22,IF($M$4=' MUHASEBE'!$K22,' MUHASEBE'!J22,IF($M$4='BİLGİSAYAR PROGRAMCILIĞI'!$K22,'BİLGİSAYAR PROGRAMCILIĞI'!J22,IF($M$4='BİLİŞİM GÜVENLİĞİ'!$K22,'BİLİŞİM GÜVENLİĞİ'!J22," "))))))))))))</f>
        <v xml:space="preserve"> </v>
      </c>
      <c r="F25" s="112" t="str">
        <f>IF($M$4='ÇAĞRI HİZMETLERİ'!$E22,'ÇAĞRI HİZMETLERİ'!F22,IF($M$4='BANKA VE SİGORTACILIK'!$E22,'BANKA VE SİGORTACILIK'!F22,IF($M$4='SOSYAL GÜVENLİK'!$E22,'SOSYAL GÜVENLİK'!F22,IF($M$4=' MUHASEBE'!$E22,' MUHASEBE'!F22,IF($M$4='BİLGİSAYAR PROGRAMCILIĞI'!$E22,'BİLGİSAYAR PROGRAMCILIĞI'!F22,IF($M$4='BİLİŞİM GÜVENLİĞİ'!$E22,'BİLİŞİM GÜVENLİĞİ'!F22,IF($M$4='ÇAĞRI HİZMETLERİ'!$K22,'ÇAĞRI HİZMETLERİ'!L22,IF($M$4='BANKA VE SİGORTACILIK'!$K22,'BANKA VE SİGORTACILIK'!L22,IF($M$4='SOSYAL GÜVENLİK'!$K22,'SOSYAL GÜVENLİK'!L22,IF($M$4=' MUHASEBE'!$K22,' MUHASEBE'!L22,IF($M$4='BİLGİSAYAR PROGRAMCILIĞI'!$K22,'BİLGİSAYAR PROGRAMCILIĞI'!L22,IF($M$4='BİLİŞİM GÜVENLİĞİ'!$K22,'BİLİŞİM GÜVENLİĞİ'!L22," "))))))))))))</f>
        <v xml:space="preserve"> </v>
      </c>
      <c r="G25" s="253"/>
      <c r="H25" s="120">
        <v>0.83333333333333337</v>
      </c>
      <c r="I25" s="121" t="str">
        <f>IF($M$4='BANKA VE SİGORTACILIK II. ÖĞR.'!$E20,'BANKA VE SİGORTACILIK II. ÖĞR.'!C20,IF($M$4='SOSYAL GÜVENLİK II. ÖĞR.'!$E19,'SOSYAL GÜVENLİK II. ÖĞR.'!C19,IF($M$4='BANKA VE SİGORTACILIK II. ÖĞR.'!$K20,'BANKA VE SİGORTACILIK II. ÖĞR.'!I20,IF($M$4='SOSYAL GÜVENLİK II. ÖĞR.'!$K19,'SOSYAL GÜVENLİK II. ÖĞR.'!I19," "))))</f>
        <v xml:space="preserve"> </v>
      </c>
      <c r="J25" s="201" t="str">
        <f>IF($M$4='BANKA VE SİGORTACILIK II. ÖĞR.'!$E20,'BANKA VE SİGORTACILIK II. ÖĞR.'!D20,IF($M$4='SOSYAL GÜVENLİK II. ÖĞR.'!$E19,'SOSYAL GÜVENLİK II. ÖĞR.'!D19,IF($M$4='BANKA VE SİGORTACILIK II. ÖĞR.'!$K20,'BANKA VE SİGORTACILIK II. ÖĞR.'!J20,IF($M$4='SOSYAL GÜVENLİK II. ÖĞR.'!$K19,'SOSYAL GÜVENLİK II. ÖĞR.'!J19," "))))</f>
        <v xml:space="preserve"> </v>
      </c>
      <c r="K25" s="132" t="str">
        <f>IF($M$4='BANKA VE SİGORTACILIK II. ÖĞR.'!$E20,'BANKA VE SİGORTACILIK II. ÖĞR.'!F20,IF($M$4='SOSYAL GÜVENLİK II. ÖĞR.'!$E19,'SOSYAL GÜVENLİK II. ÖĞR.'!F19,IF($M$4='BANKA VE SİGORTACILIK II. ÖĞR.'!$K20,'BANKA VE SİGORTACILIK II. ÖĞR.'!L20,IF($M$4='SOSYAL GÜVENLİK II. ÖĞR.'!$K19,'SOSYAL GÜVENLİK II. ÖĞR.'!L19," "))))</f>
        <v xml:space="preserve"> </v>
      </c>
      <c r="L25" s="26">
        <v>10</v>
      </c>
      <c r="M25" s="138" t="s">
        <v>54</v>
      </c>
    </row>
    <row r="26" spans="1:13" s="31" customFormat="1" ht="11.1" customHeight="1" x14ac:dyDescent="0.2">
      <c r="A26" s="250"/>
      <c r="B26" s="32">
        <v>0.54166666666666663</v>
      </c>
      <c r="C26" s="253"/>
      <c r="D26" s="42" t="str">
        <f>IF($M$4='ÇAĞRI HİZMETLERİ'!$E23,'ÇAĞRI HİZMETLERİ'!C23,IF($M$4='BANKA VE SİGORTACILIK'!$E23,'BANKA VE SİGORTACILIK'!C23,IF($M$4='SOSYAL GÜVENLİK'!$E23,'SOSYAL GÜVENLİK'!C23,IF($M$4=' MUHASEBE'!$E23,' MUHASEBE'!C23,IF($M$4='BİLGİSAYAR PROGRAMCILIĞI'!$E23,'BİLGİSAYAR PROGRAMCILIĞI'!C23,IF($M$4='BİLİŞİM GÜVENLİĞİ'!$E23,'BİLİŞİM GÜVENLİĞİ'!C23,IF($M$4='ÇAĞRI HİZMETLERİ'!$K23,'ÇAĞRI HİZMETLERİ'!I23,IF($M$4='BANKA VE SİGORTACILIK'!$K23,'BANKA VE SİGORTACILIK'!I23,IF($M$4='SOSYAL GÜVENLİK'!$K23,'SOSYAL GÜVENLİK'!I23,IF($M$4=' MUHASEBE'!$K23,' MUHASEBE'!I23,IF($M$4='BİLGİSAYAR PROGRAMCILIĞI'!$K23,'BİLGİSAYAR PROGRAMCILIĞI'!I23,IF($M$4='BİLİŞİM GÜVENLİĞİ'!$K23,'BİLİŞİM GÜVENLİĞİ'!I23," "))))))))))))</f>
        <v>ÇM108</v>
      </c>
      <c r="E26" s="42" t="str">
        <f>IF($M$4='ÇAĞRI HİZMETLERİ'!$E23,'ÇAĞRI HİZMETLERİ'!D23,IF($M$4='BANKA VE SİGORTACILIK'!$E23,'BANKA VE SİGORTACILIK'!D23,IF($M$4='SOSYAL GÜVENLİK'!$E23,'SOSYAL GÜVENLİK'!D23,IF($M$4=' MUHASEBE'!$E23,' MUHASEBE'!D23,IF($M$4='BİLGİSAYAR PROGRAMCILIĞI'!$E23,'BİLGİSAYAR PROGRAMCILIĞI'!D23,IF($M$4='BİLİŞİM GÜVENLİĞİ'!$E23,'BİLİŞİM GÜVENLİĞİ'!D23,IF($M$4='ÇAĞRI HİZMETLERİ'!$K23,'ÇAĞRI HİZMETLERİ'!J23,IF($M$4='BANKA VE SİGORTACILIK'!$K23,'BANKA VE SİGORTACILIK'!J23,IF($M$4='SOSYAL GÜVENLİK'!$K23,'SOSYAL GÜVENLİK'!J23,IF($M$4=' MUHASEBE'!$K23,' MUHASEBE'!J23,IF($M$4='BİLGİSAYAR PROGRAMCILIĞI'!$K23,'BİLGİSAYAR PROGRAMCILIĞI'!J23,IF($M$4='BİLİŞİM GÜVENLİĞİ'!$K23,'BİLİŞİM GÜVENLİĞİ'!J23," "))))))))))))</f>
        <v>Kişilerarası İletişim</v>
      </c>
      <c r="F26" s="42" t="str">
        <f>IF($M$4='ÇAĞRI HİZMETLERİ'!$E23,'ÇAĞRI HİZMETLERİ'!F23,IF($M$4='BANKA VE SİGORTACILIK'!$E23,'BANKA VE SİGORTACILIK'!F23,IF($M$4='SOSYAL GÜVENLİK'!$E23,'SOSYAL GÜVENLİK'!F23,IF($M$4=' MUHASEBE'!$E23,' MUHASEBE'!F23,IF($M$4='BİLGİSAYAR PROGRAMCILIĞI'!$E23,'BİLGİSAYAR PROGRAMCILIĞI'!F23,IF($M$4='BİLİŞİM GÜVENLİĞİ'!$E23,'BİLİŞİM GÜVENLİĞİ'!F23,IF($M$4='ÇAĞRI HİZMETLERİ'!$K23,'ÇAĞRI HİZMETLERİ'!L23,IF($M$4='BANKA VE SİGORTACILIK'!$K23,'BANKA VE SİGORTACILIK'!L23,IF($M$4='SOSYAL GÜVENLİK'!$K23,'SOSYAL GÜVENLİK'!L23,IF($M$4=' MUHASEBE'!$K23,' MUHASEBE'!L23,IF($M$4='BİLGİSAYAR PROGRAMCILIĞI'!$K23,'BİLGİSAYAR PROGRAMCILIĞI'!L23,IF($M$4='BİLİŞİM GÜVENLİĞİ'!$K23,'BİLİŞİM GÜVENLİĞİ'!L23," "))))))))))))</f>
        <v>A202</v>
      </c>
      <c r="G26" s="253"/>
      <c r="H26" s="120">
        <v>0.875</v>
      </c>
      <c r="I26" s="121" t="str">
        <f>IF($M$4='BANKA VE SİGORTACILIK II. ÖĞR.'!$E21,'BANKA VE SİGORTACILIK II. ÖĞR.'!C21,IF($M$4='SOSYAL GÜVENLİK II. ÖĞR.'!$E20,'SOSYAL GÜVENLİK II. ÖĞR.'!C20,IF($M$4='BANKA VE SİGORTACILIK II. ÖĞR.'!$K21,'BANKA VE SİGORTACILIK II. ÖĞR.'!I21,IF($M$4='SOSYAL GÜVENLİK II. ÖĞR.'!$K20,'SOSYAL GÜVENLİK II. ÖĞR.'!I20," "))))</f>
        <v xml:space="preserve"> </v>
      </c>
      <c r="J26" s="201" t="str">
        <f>IF($M$4='BANKA VE SİGORTACILIK II. ÖĞR.'!$E21,'BANKA VE SİGORTACILIK II. ÖĞR.'!D21,IF($M$4='SOSYAL GÜVENLİK II. ÖĞR.'!$E20,'SOSYAL GÜVENLİK II. ÖĞR.'!D20,IF($M$4='BANKA VE SİGORTACILIK II. ÖĞR.'!$K21,'BANKA VE SİGORTACILIK II. ÖĞR.'!J21,IF($M$4='SOSYAL GÜVENLİK II. ÖĞR.'!$K20,'SOSYAL GÜVENLİK II. ÖĞR.'!J20," "))))</f>
        <v xml:space="preserve"> </v>
      </c>
      <c r="K26" s="132" t="str">
        <f>IF($M$4='BANKA VE SİGORTACILIK II. ÖĞR.'!$E21,'BANKA VE SİGORTACILIK II. ÖĞR.'!F21,IF($M$4='SOSYAL GÜVENLİK II. ÖĞR.'!$E20,'SOSYAL GÜVENLİK II. ÖĞR.'!F20,IF($M$4='BANKA VE SİGORTACILIK II. ÖĞR.'!$K21,'BANKA VE SİGORTACILIK II. ÖĞR.'!L21,IF($M$4='SOSYAL GÜVENLİK II. ÖĞR.'!$K20,'SOSYAL GÜVENLİK II. ÖĞR.'!L20," "))))</f>
        <v xml:space="preserve"> </v>
      </c>
      <c r="L26" s="26">
        <v>11</v>
      </c>
      <c r="M26" s="138" t="s">
        <v>33</v>
      </c>
    </row>
    <row r="27" spans="1:13" s="31" customFormat="1" ht="11.1" customHeight="1" x14ac:dyDescent="0.2">
      <c r="A27" s="250"/>
      <c r="B27" s="32">
        <v>0.58333333333333337</v>
      </c>
      <c r="C27" s="253"/>
      <c r="D27" s="42" t="str">
        <f>IF($M$4='ÇAĞRI HİZMETLERİ'!$E24,'ÇAĞRI HİZMETLERİ'!C24,IF($M$4='BANKA VE SİGORTACILIK'!$E24,'BANKA VE SİGORTACILIK'!C24,IF($M$4='SOSYAL GÜVENLİK'!$E24,'SOSYAL GÜVENLİK'!C24,IF($M$4=' MUHASEBE'!$E24,' MUHASEBE'!C24,IF($M$4='BİLGİSAYAR PROGRAMCILIĞI'!$E24,'BİLGİSAYAR PROGRAMCILIĞI'!C24,IF($M$4='BİLİŞİM GÜVENLİĞİ'!$E24,'BİLİŞİM GÜVENLİĞİ'!C24,IF($M$4='ÇAĞRI HİZMETLERİ'!$K24,'ÇAĞRI HİZMETLERİ'!I24,IF($M$4='BANKA VE SİGORTACILIK'!$K24,'BANKA VE SİGORTACILIK'!I24,IF($M$4='SOSYAL GÜVENLİK'!$K24,'SOSYAL GÜVENLİK'!I24,IF($M$4=' MUHASEBE'!$K24,' MUHASEBE'!I24,IF($M$4='BİLGİSAYAR PROGRAMCILIĞI'!$K24,'BİLGİSAYAR PROGRAMCILIĞI'!I24,IF($M$4='BİLİŞİM GÜVENLİĞİ'!$K24,'BİLİŞİM GÜVENLİĞİ'!I24," "))))))))))))</f>
        <v>ÇM108</v>
      </c>
      <c r="E27" s="42" t="str">
        <f>IF($M$4='ÇAĞRI HİZMETLERİ'!$E24,'ÇAĞRI HİZMETLERİ'!D24,IF($M$4='BANKA VE SİGORTACILIK'!$E24,'BANKA VE SİGORTACILIK'!D24,IF($M$4='SOSYAL GÜVENLİK'!$E24,'SOSYAL GÜVENLİK'!D24,IF($M$4=' MUHASEBE'!$E24,' MUHASEBE'!D24,IF($M$4='BİLGİSAYAR PROGRAMCILIĞI'!$E24,'BİLGİSAYAR PROGRAMCILIĞI'!D24,IF($M$4='BİLİŞİM GÜVENLİĞİ'!$E24,'BİLİŞİM GÜVENLİĞİ'!D24,IF($M$4='ÇAĞRI HİZMETLERİ'!$K24,'ÇAĞRI HİZMETLERİ'!J24,IF($M$4='BANKA VE SİGORTACILIK'!$K24,'BANKA VE SİGORTACILIK'!J24,IF($M$4='SOSYAL GÜVENLİK'!$K24,'SOSYAL GÜVENLİK'!J24,IF($M$4=' MUHASEBE'!$K24,' MUHASEBE'!J24,IF($M$4='BİLGİSAYAR PROGRAMCILIĞI'!$K24,'BİLGİSAYAR PROGRAMCILIĞI'!J24,IF($M$4='BİLİŞİM GÜVENLİĞİ'!$K24,'BİLİŞİM GÜVENLİĞİ'!J24," "))))))))))))</f>
        <v>Kişilerarası İletişim</v>
      </c>
      <c r="F27" s="42" t="str">
        <f>IF($M$4='ÇAĞRI HİZMETLERİ'!$E24,'ÇAĞRI HİZMETLERİ'!F24,IF($M$4='BANKA VE SİGORTACILIK'!$E24,'BANKA VE SİGORTACILIK'!F24,IF($M$4='SOSYAL GÜVENLİK'!$E24,'SOSYAL GÜVENLİK'!F24,IF($M$4=' MUHASEBE'!$E24,' MUHASEBE'!F24,IF($M$4='BİLGİSAYAR PROGRAMCILIĞI'!$E24,'BİLGİSAYAR PROGRAMCILIĞI'!F24,IF($M$4='BİLİŞİM GÜVENLİĞİ'!$E24,'BİLİŞİM GÜVENLİĞİ'!F24,IF($M$4='ÇAĞRI HİZMETLERİ'!$K24,'ÇAĞRI HİZMETLERİ'!L24,IF($M$4='BANKA VE SİGORTACILIK'!$K24,'BANKA VE SİGORTACILIK'!L24,IF($M$4='SOSYAL GÜVENLİK'!$K24,'SOSYAL GÜVENLİK'!L24,IF($M$4=' MUHASEBE'!$K24,' MUHASEBE'!L24,IF($M$4='BİLGİSAYAR PROGRAMCILIĞI'!$K24,'BİLGİSAYAR PROGRAMCILIĞI'!L24,IF($M$4='BİLİŞİM GÜVENLİĞİ'!$K24,'BİLİŞİM GÜVENLİĞİ'!L24," "))))))))))))</f>
        <v>A202</v>
      </c>
      <c r="G27" s="253"/>
      <c r="H27" s="120">
        <v>0.91666666666666663</v>
      </c>
      <c r="I27" s="121" t="str">
        <f>IF($M$4='BANKA VE SİGORTACILIK II. ÖĞR.'!$E22,'BANKA VE SİGORTACILIK II. ÖĞR.'!C22,IF($M$4='SOSYAL GÜVENLİK II. ÖĞR.'!$E21,'SOSYAL GÜVENLİK II. ÖĞR.'!C21,IF($M$4='BANKA VE SİGORTACILIK II. ÖĞR.'!$K22,'BANKA VE SİGORTACILIK II. ÖĞR.'!I22,IF($M$4='SOSYAL GÜVENLİK II. ÖĞR.'!$K21,'SOSYAL GÜVENLİK II. ÖĞR.'!I21," "))))</f>
        <v xml:space="preserve"> </v>
      </c>
      <c r="J27" s="201" t="str">
        <f>IF($M$4='BANKA VE SİGORTACILIK II. ÖĞR.'!$E22,'BANKA VE SİGORTACILIK II. ÖĞR.'!D22,IF($M$4='SOSYAL GÜVENLİK II. ÖĞR.'!$E21,'SOSYAL GÜVENLİK II. ÖĞR.'!D21,IF($M$4='BANKA VE SİGORTACILIK II. ÖĞR.'!$K22,'BANKA VE SİGORTACILIK II. ÖĞR.'!J22,IF($M$4='SOSYAL GÜVENLİK II. ÖĞR.'!$K21,'SOSYAL GÜVENLİK II. ÖĞR.'!J21," "))))</f>
        <v xml:space="preserve"> </v>
      </c>
      <c r="K27" s="132" t="str">
        <f>IF($M$4='BANKA VE SİGORTACILIK II. ÖĞR.'!$E22,'BANKA VE SİGORTACILIK II. ÖĞR.'!F22,IF($M$4='SOSYAL GÜVENLİK II. ÖĞR.'!$E21,'SOSYAL GÜVENLİK II. ÖĞR.'!F21,IF($M$4='BANKA VE SİGORTACILIK II. ÖĞR.'!$K22,'BANKA VE SİGORTACILIK II. ÖĞR.'!L22,IF($M$4='SOSYAL GÜVENLİK II. ÖĞR.'!$K21,'SOSYAL GÜVENLİK II. ÖĞR.'!L21," "))))</f>
        <v xml:space="preserve"> </v>
      </c>
      <c r="L27" s="26">
        <v>12</v>
      </c>
      <c r="M27" s="138" t="s">
        <v>31</v>
      </c>
    </row>
    <row r="28" spans="1:13" s="31" customFormat="1" ht="11.1" customHeight="1" x14ac:dyDescent="0.2">
      <c r="A28" s="250"/>
      <c r="B28" s="32">
        <v>0.625</v>
      </c>
      <c r="C28" s="253"/>
      <c r="D28" s="42" t="str">
        <f>IF($M$4='ÇAĞRI HİZMETLERİ'!$E25,'ÇAĞRI HİZMETLERİ'!C25,IF($M$4='BANKA VE SİGORTACILIK'!$E25,'BANKA VE SİGORTACILIK'!C25,IF($M$4='SOSYAL GÜVENLİK'!$E25,'SOSYAL GÜVENLİK'!C25,IF($M$4=' MUHASEBE'!$E25,' MUHASEBE'!C25,IF($M$4='BİLGİSAYAR PROGRAMCILIĞI'!$E25,'BİLGİSAYAR PROGRAMCILIĞI'!C25,IF($M$4='BİLİŞİM GÜVENLİĞİ'!$E25,'BİLİŞİM GÜVENLİĞİ'!C25,IF($M$4='ÇAĞRI HİZMETLERİ'!$K25,'ÇAĞRI HİZMETLERİ'!I25,IF($M$4='BANKA VE SİGORTACILIK'!$K25,'BANKA VE SİGORTACILIK'!I25,IF($M$4='SOSYAL GÜVENLİK'!$K25,'SOSYAL GÜVENLİK'!I25,IF($M$4=' MUHASEBE'!$K25,' MUHASEBE'!I25,IF($M$4='BİLGİSAYAR PROGRAMCILIĞI'!$K25,'BİLGİSAYAR PROGRAMCILIĞI'!I25,IF($M$4='BİLİŞİM GÜVENLİĞİ'!$K25,'BİLİŞİM GÜVENLİĞİ'!I25," "))))))))))))</f>
        <v xml:space="preserve"> </v>
      </c>
      <c r="E28" s="42" t="str">
        <f>IF($M$4='ÇAĞRI HİZMETLERİ'!$E25,'ÇAĞRI HİZMETLERİ'!D25,IF($M$4='BANKA VE SİGORTACILIK'!$E25,'BANKA VE SİGORTACILIK'!D25,IF($M$4='SOSYAL GÜVENLİK'!$E25,'SOSYAL GÜVENLİK'!D25,IF($M$4=' MUHASEBE'!$E25,' MUHASEBE'!D25,IF($M$4='BİLGİSAYAR PROGRAMCILIĞI'!$E25,'BİLGİSAYAR PROGRAMCILIĞI'!D25,IF($M$4='BİLİŞİM GÜVENLİĞİ'!$E25,'BİLİŞİM GÜVENLİĞİ'!D25,IF($M$4='ÇAĞRI HİZMETLERİ'!$K25,'ÇAĞRI HİZMETLERİ'!J25,IF($M$4='BANKA VE SİGORTACILIK'!$K25,'BANKA VE SİGORTACILIK'!J25,IF($M$4='SOSYAL GÜVENLİK'!$K25,'SOSYAL GÜVENLİK'!J25,IF($M$4=' MUHASEBE'!$K25,' MUHASEBE'!J25,IF($M$4='BİLGİSAYAR PROGRAMCILIĞI'!$K25,'BİLGİSAYAR PROGRAMCILIĞI'!J25,IF($M$4='BİLİŞİM GÜVENLİĞİ'!$K25,'BİLİŞİM GÜVENLİĞİ'!J25," "))))))))))))</f>
        <v xml:space="preserve"> </v>
      </c>
      <c r="F28" s="42" t="str">
        <f>IF($M$4='ÇAĞRI HİZMETLERİ'!$E25,'ÇAĞRI HİZMETLERİ'!F25,IF($M$4='BANKA VE SİGORTACILIK'!$E25,'BANKA VE SİGORTACILIK'!F25,IF($M$4='SOSYAL GÜVENLİK'!$E25,'SOSYAL GÜVENLİK'!F25,IF($M$4=' MUHASEBE'!$E25,' MUHASEBE'!F25,IF($M$4='BİLGİSAYAR PROGRAMCILIĞI'!$E25,'BİLGİSAYAR PROGRAMCILIĞI'!F25,IF($M$4='BİLİŞİM GÜVENLİĞİ'!$E25,'BİLİŞİM GÜVENLİĞİ'!F25,IF($M$4='ÇAĞRI HİZMETLERİ'!$K25,'ÇAĞRI HİZMETLERİ'!L25,IF($M$4='BANKA VE SİGORTACILIK'!$K25,'BANKA VE SİGORTACILIK'!L25,IF($M$4='SOSYAL GÜVENLİK'!$K25,'SOSYAL GÜVENLİK'!L25,IF($M$4=' MUHASEBE'!$K25,' MUHASEBE'!L25,IF($M$4='BİLGİSAYAR PROGRAMCILIĞI'!$K25,'BİLGİSAYAR PROGRAMCILIĞI'!L25,IF($M$4='BİLİŞİM GÜVENLİĞİ'!$K25,'BİLİŞİM GÜVENLİĞİ'!L25," "))))))))))))</f>
        <v xml:space="preserve"> </v>
      </c>
      <c r="G28" s="253"/>
      <c r="H28" s="120"/>
      <c r="I28" s="121"/>
      <c r="J28" s="201"/>
      <c r="K28" s="132"/>
      <c r="L28" s="26">
        <v>13</v>
      </c>
      <c r="M28" s="138" t="s">
        <v>83</v>
      </c>
    </row>
    <row r="29" spans="1:13" s="31" customFormat="1" ht="11.1" customHeight="1" thickBot="1" x14ac:dyDescent="0.25">
      <c r="A29" s="251"/>
      <c r="B29" s="35">
        <v>0.66666666666666663</v>
      </c>
      <c r="C29" s="254"/>
      <c r="D29" s="43" t="str">
        <f>IF($M$4='ÇAĞRI HİZMETLERİ'!$E26,'ÇAĞRI HİZMETLERİ'!C26,IF($M$4='BANKA VE SİGORTACILIK'!$E26,'BANKA VE SİGORTACILIK'!C26,IF($M$4='SOSYAL GÜVENLİK'!$E26,'SOSYAL GÜVENLİK'!C26,IF($M$4=' MUHASEBE'!$E26,' MUHASEBE'!C26,IF($M$4='BİLGİSAYAR PROGRAMCILIĞI'!$E26,'BİLGİSAYAR PROGRAMCILIĞI'!C26,IF($M$4='BİLİŞİM GÜVENLİĞİ'!$E26,'BİLİŞİM GÜVENLİĞİ'!C26,IF($M$4='ÇAĞRI HİZMETLERİ'!$K26,'ÇAĞRI HİZMETLERİ'!I26,IF($M$4='BANKA VE SİGORTACILIK'!$K26,'BANKA VE SİGORTACILIK'!I26,IF($M$4='SOSYAL GÜVENLİK'!$K26,'SOSYAL GÜVENLİK'!I26,IF($M$4=' MUHASEBE'!$K26,' MUHASEBE'!I26,IF($M$4='BİLGİSAYAR PROGRAMCILIĞI'!$K26,'BİLGİSAYAR PROGRAMCILIĞI'!I26,IF($M$4='BİLİŞİM GÜVENLİĞİ'!$K26,'BİLİŞİM GÜVENLİĞİ'!I26," "))))))))))))</f>
        <v xml:space="preserve"> </v>
      </c>
      <c r="E29" s="43" t="str">
        <f>IF($M$4='ÇAĞRI HİZMETLERİ'!$E26,'ÇAĞRI HİZMETLERİ'!D26,IF($M$4='BANKA VE SİGORTACILIK'!$E26,'BANKA VE SİGORTACILIK'!D26,IF($M$4='SOSYAL GÜVENLİK'!$E26,'SOSYAL GÜVENLİK'!D26,IF($M$4=' MUHASEBE'!$E26,' MUHASEBE'!D26,IF($M$4='BİLGİSAYAR PROGRAMCILIĞI'!$E26,'BİLGİSAYAR PROGRAMCILIĞI'!D26,IF($M$4='BİLİŞİM GÜVENLİĞİ'!$E26,'BİLİŞİM GÜVENLİĞİ'!D26,IF($M$4='ÇAĞRI HİZMETLERİ'!$K26,'ÇAĞRI HİZMETLERİ'!J26,IF($M$4='BANKA VE SİGORTACILIK'!$K26,'BANKA VE SİGORTACILIK'!J26,IF($M$4='SOSYAL GÜVENLİK'!$K26,'SOSYAL GÜVENLİK'!J26,IF($M$4=' MUHASEBE'!$K26,' MUHASEBE'!J26,IF($M$4='BİLGİSAYAR PROGRAMCILIĞI'!$K26,'BİLGİSAYAR PROGRAMCILIĞI'!J26,IF($M$4='BİLİŞİM GÜVENLİĞİ'!$K26,'BİLİŞİM GÜVENLİĞİ'!J26," "))))))))))))</f>
        <v xml:space="preserve"> </v>
      </c>
      <c r="F29" s="43" t="str">
        <f>IF($M$4='ÇAĞRI HİZMETLERİ'!$E26,'ÇAĞRI HİZMETLERİ'!F26,IF($M$4='BANKA VE SİGORTACILIK'!$E26,'BANKA VE SİGORTACILIK'!F26,IF($M$4='SOSYAL GÜVENLİK'!$E26,'SOSYAL GÜVENLİK'!F26,IF($M$4=' MUHASEBE'!$E26,' MUHASEBE'!F26,IF($M$4='BİLGİSAYAR PROGRAMCILIĞI'!$E26,'BİLGİSAYAR PROGRAMCILIĞI'!F26,IF($M$4='BİLİŞİM GÜVENLİĞİ'!$E26,'BİLİŞİM GÜVENLİĞİ'!F26,IF($M$4='ÇAĞRI HİZMETLERİ'!$K26,'ÇAĞRI HİZMETLERİ'!L26,IF($M$4='BANKA VE SİGORTACILIK'!$K26,'BANKA VE SİGORTACILIK'!L26,IF($M$4='SOSYAL GÜVENLİK'!$K26,'SOSYAL GÜVENLİK'!L26,IF($M$4=' MUHASEBE'!$K26,' MUHASEBE'!L26,IF($M$4='BİLGİSAYAR PROGRAMCILIĞI'!$K26,'BİLGİSAYAR PROGRAMCILIĞI'!L26,IF($M$4='BİLİŞİM GÜVENLİĞİ'!$K26,'BİLİŞİM GÜVENLİĞİ'!L26," "))))))))))))</f>
        <v xml:space="preserve"> </v>
      </c>
      <c r="G29" s="254"/>
      <c r="H29" s="130"/>
      <c r="I29" s="133"/>
      <c r="J29" s="202"/>
      <c r="K29" s="134"/>
      <c r="L29" s="26">
        <v>14</v>
      </c>
      <c r="M29" s="139" t="s">
        <v>55</v>
      </c>
    </row>
    <row r="30" spans="1:13" s="31" customFormat="1" ht="11.1" customHeight="1" x14ac:dyDescent="0.2">
      <c r="A30" s="249" t="s">
        <v>20</v>
      </c>
      <c r="B30" s="28">
        <v>0.375</v>
      </c>
      <c r="C30" s="252" t="s">
        <v>20</v>
      </c>
      <c r="D30" s="41" t="str">
        <f>IF($M$4='ÇAĞRI HİZMETLERİ'!$E27,'ÇAĞRI HİZMETLERİ'!C27,IF($M$4='BANKA VE SİGORTACILIK'!$E27,'BANKA VE SİGORTACILIK'!C27,IF($M$4='SOSYAL GÜVENLİK'!$E27,'SOSYAL GÜVENLİK'!C27,IF($M$4=' MUHASEBE'!$E27,' MUHASEBE'!C27,IF($M$4='BİLGİSAYAR PROGRAMCILIĞI'!$E27,'BİLGİSAYAR PROGRAMCILIĞI'!C27,IF($M$4='BİLİŞİM GÜVENLİĞİ'!$E27,'BİLİŞİM GÜVENLİĞİ'!C27,IF($M$4='ÇAĞRI HİZMETLERİ'!$K27,'ÇAĞRI HİZMETLERİ'!I27,IF($M$4='BANKA VE SİGORTACILIK'!$K27,'BANKA VE SİGORTACILIK'!I27,IF($M$4='SOSYAL GÜVENLİK'!$K27,'SOSYAL GÜVENLİK'!I27,IF($M$4=' MUHASEBE'!$K27,' MUHASEBE'!I27,IF($M$4='BİLGİSAYAR PROGRAMCILIĞI'!$K27,'BİLGİSAYAR PROGRAMCILIĞI'!I27,IF($M$4='BİLİŞİM GÜVENLİĞİ'!$K27,'BİLİŞİM GÜVENLİĞİ'!I27," "))))))))))))</f>
        <v xml:space="preserve"> </v>
      </c>
      <c r="E30" s="41" t="str">
        <f>IF($M$4='ÇAĞRI HİZMETLERİ'!$E27,'ÇAĞRI HİZMETLERİ'!D27,IF($M$4='BANKA VE SİGORTACILIK'!$E27,'BANKA VE SİGORTACILIK'!D27,IF($M$4='SOSYAL GÜVENLİK'!$E27,'SOSYAL GÜVENLİK'!D27,IF($M$4=' MUHASEBE'!$E27,' MUHASEBE'!D27,IF($M$4='BİLGİSAYAR PROGRAMCILIĞI'!$E27,'BİLGİSAYAR PROGRAMCILIĞI'!D27,IF($M$4='BİLİŞİM GÜVENLİĞİ'!$E27,'BİLİŞİM GÜVENLİĞİ'!D27,IF($M$4='ÇAĞRI HİZMETLERİ'!$K27,'ÇAĞRI HİZMETLERİ'!J27,IF($M$4='BANKA VE SİGORTACILIK'!$K27,'BANKA VE SİGORTACILIK'!J27,IF($M$4='SOSYAL GÜVENLİK'!$K27,'SOSYAL GÜVENLİK'!J27,IF($M$4=' MUHASEBE'!$K27,' MUHASEBE'!J27,IF($M$4='BİLGİSAYAR PROGRAMCILIĞI'!$K27,'BİLGİSAYAR PROGRAMCILIĞI'!J27,IF($M$4='BİLİŞİM GÜVENLİĞİ'!$K27,'BİLİŞİM GÜVENLİĞİ'!J27," "))))))))))))</f>
        <v xml:space="preserve"> </v>
      </c>
      <c r="F30" s="41" t="str">
        <f>IF($M$4='ÇAĞRI HİZMETLERİ'!$E27,'ÇAĞRI HİZMETLERİ'!F27,IF($M$4='BANKA VE SİGORTACILIK'!$E27,'BANKA VE SİGORTACILIK'!F27,IF($M$4='SOSYAL GÜVENLİK'!$E27,'SOSYAL GÜVENLİK'!F27,IF($M$4=' MUHASEBE'!$E27,' MUHASEBE'!F27,IF($M$4='BİLGİSAYAR PROGRAMCILIĞI'!$E27,'BİLGİSAYAR PROGRAMCILIĞI'!F27,IF($M$4='BİLİŞİM GÜVENLİĞİ'!$E27,'BİLİŞİM GÜVENLİĞİ'!F27,IF($M$4='ÇAĞRI HİZMETLERİ'!$K27,'ÇAĞRI HİZMETLERİ'!L27,IF($M$4='BANKA VE SİGORTACILIK'!$K27,'BANKA VE SİGORTACILIK'!L27,IF($M$4='SOSYAL GÜVENLİK'!$K27,'SOSYAL GÜVENLİK'!L27,IF($M$4=' MUHASEBE'!$K27,' MUHASEBE'!L27,IF($M$4='BİLGİSAYAR PROGRAMCILIĞI'!$K27,'BİLGİSAYAR PROGRAMCILIĞI'!L27,IF($M$4='BİLİŞİM GÜVENLİĞİ'!$K27,'BİLİŞİM GÜVENLİĞİ'!L27," "))))))))))))</f>
        <v xml:space="preserve"> </v>
      </c>
      <c r="G30" s="252" t="s">
        <v>20</v>
      </c>
      <c r="H30" s="128">
        <v>0.70833333333333337</v>
      </c>
      <c r="I30" s="129" t="str">
        <f>IF($M$4='BANKA VE SİGORTACILIK II. ÖĞR.'!$E23,'BANKA VE SİGORTACILIK II. ÖĞR.'!C23,IF($M$4='SOSYAL GÜVENLİK II. ÖĞR.'!$E22,'SOSYAL GÜVENLİK II. ÖĞR.'!C22,IF($M$4='BANKA VE SİGORTACILIK II. ÖĞR.'!$K23,'BANKA VE SİGORTACILIK II. ÖĞR.'!I23,IF($M$4='SOSYAL GÜVENLİK II. ÖĞR.'!$K22,'SOSYAL GÜVENLİK II. ÖĞR.'!I22," "))))</f>
        <v xml:space="preserve"> </v>
      </c>
      <c r="J30" s="200" t="str">
        <f>IF($M$4='BANKA VE SİGORTACILIK II. ÖĞR.'!$E23,'BANKA VE SİGORTACILIK II. ÖĞR.'!D23,IF($M$4='SOSYAL GÜVENLİK II. ÖĞR.'!$E22,'SOSYAL GÜVENLİK II. ÖĞR.'!D22,IF($M$4='BANKA VE SİGORTACILIK II. ÖĞR.'!$K23,'BANKA VE SİGORTACILIK II. ÖĞR.'!J23,IF($M$4='SOSYAL GÜVENLİK II. ÖĞR.'!$K22,'SOSYAL GÜVENLİK II. ÖĞR.'!J22," "))))</f>
        <v xml:space="preserve"> </v>
      </c>
      <c r="K30" s="131" t="str">
        <f>IF($M$4='BANKA VE SİGORTACILIK II. ÖĞR.'!$E23,'BANKA VE SİGORTACILIK II. ÖĞR.'!F23,IF($M$4='SOSYAL GÜVENLİK II. ÖĞR.'!$E22,'SOSYAL GÜVENLİK II. ÖĞR.'!F22,IF($M$4='BANKA VE SİGORTACILIK II. ÖĞR.'!$K23,'BANKA VE SİGORTACILIK II. ÖĞR.'!L23,IF($M$4='SOSYAL GÜVENLİK II. ÖĞR.'!$K22,'SOSYAL GÜVENLİK II. ÖĞR.'!L22," "))))</f>
        <v xml:space="preserve"> </v>
      </c>
      <c r="L30" s="26">
        <v>15</v>
      </c>
      <c r="M30" s="139" t="s">
        <v>67</v>
      </c>
    </row>
    <row r="31" spans="1:13" s="31" customFormat="1" ht="11.1" customHeight="1" x14ac:dyDescent="0.2">
      <c r="A31" s="250"/>
      <c r="B31" s="32">
        <v>0.41666666666666669</v>
      </c>
      <c r="C31" s="253"/>
      <c r="D31" s="42" t="str">
        <f>IF($M$4='ÇAĞRI HİZMETLERİ'!$E28,'ÇAĞRI HİZMETLERİ'!C28,IF($M$4='BANKA VE SİGORTACILIK'!$E28,'BANKA VE SİGORTACILIK'!C28,IF($M$4='SOSYAL GÜVENLİK'!$E28,'SOSYAL GÜVENLİK'!C28,IF($M$4=' MUHASEBE'!$E28,' MUHASEBE'!C28,IF($M$4='BİLGİSAYAR PROGRAMCILIĞI'!$E28,'BİLGİSAYAR PROGRAMCILIĞI'!C28,IF($M$4='BİLİŞİM GÜVENLİĞİ'!$E28,'BİLİŞİM GÜVENLİĞİ'!C28,IF($M$4='ÇAĞRI HİZMETLERİ'!$K28,'ÇAĞRI HİZMETLERİ'!I28,IF($M$4='BANKA VE SİGORTACILIK'!$K28,'BANKA VE SİGORTACILIK'!I28,IF($M$4='SOSYAL GÜVENLİK'!$K28,'SOSYAL GÜVENLİK'!I28,IF($M$4=' MUHASEBE'!$K28,' MUHASEBE'!I28,IF($M$4='BİLGİSAYAR PROGRAMCILIĞI'!$K28,'BİLGİSAYAR PROGRAMCILIĞI'!I28,IF($M$4='BİLİŞİM GÜVENLİĞİ'!$K28,'BİLİŞİM GÜVENLİĞİ'!I28," "))))))))))))</f>
        <v xml:space="preserve"> </v>
      </c>
      <c r="E31" s="42" t="str">
        <f>IF($M$4='ÇAĞRI HİZMETLERİ'!$E28,'ÇAĞRI HİZMETLERİ'!D28,IF($M$4='BANKA VE SİGORTACILIK'!$E28,'BANKA VE SİGORTACILIK'!D28,IF($M$4='SOSYAL GÜVENLİK'!$E28,'SOSYAL GÜVENLİK'!D28,IF($M$4=' MUHASEBE'!$E28,' MUHASEBE'!D28,IF($M$4='BİLGİSAYAR PROGRAMCILIĞI'!$E28,'BİLGİSAYAR PROGRAMCILIĞI'!D28,IF($M$4='BİLİŞİM GÜVENLİĞİ'!$E28,'BİLİŞİM GÜVENLİĞİ'!D28,IF($M$4='ÇAĞRI HİZMETLERİ'!$K28,'ÇAĞRI HİZMETLERİ'!J28,IF($M$4='BANKA VE SİGORTACILIK'!$K28,'BANKA VE SİGORTACILIK'!J28,IF($M$4='SOSYAL GÜVENLİK'!$K28,'SOSYAL GÜVENLİK'!J28,IF($M$4=' MUHASEBE'!$K28,' MUHASEBE'!J28,IF($M$4='BİLGİSAYAR PROGRAMCILIĞI'!$K28,'BİLGİSAYAR PROGRAMCILIĞI'!J28,IF($M$4='BİLİŞİM GÜVENLİĞİ'!$K28,'BİLİŞİM GÜVENLİĞİ'!J28," "))))))))))))</f>
        <v xml:space="preserve"> </v>
      </c>
      <c r="F31" s="42" t="str">
        <f>IF($M$4='ÇAĞRI HİZMETLERİ'!$E28,'ÇAĞRI HİZMETLERİ'!F28,IF($M$4='BANKA VE SİGORTACILIK'!$E28,'BANKA VE SİGORTACILIK'!F28,IF($M$4='SOSYAL GÜVENLİK'!$E28,'SOSYAL GÜVENLİK'!F28,IF($M$4=' MUHASEBE'!$E28,' MUHASEBE'!F28,IF($M$4='BİLGİSAYAR PROGRAMCILIĞI'!$E28,'BİLGİSAYAR PROGRAMCILIĞI'!F28,IF($M$4='BİLİŞİM GÜVENLİĞİ'!$E28,'BİLİŞİM GÜVENLİĞİ'!F28,IF($M$4='ÇAĞRI HİZMETLERİ'!$K28,'ÇAĞRI HİZMETLERİ'!L28,IF($M$4='BANKA VE SİGORTACILIK'!$K28,'BANKA VE SİGORTACILIK'!L28,IF($M$4='SOSYAL GÜVENLİK'!$K28,'SOSYAL GÜVENLİK'!L28,IF($M$4=' MUHASEBE'!$K28,' MUHASEBE'!L28,IF($M$4='BİLGİSAYAR PROGRAMCILIĞI'!$K28,'BİLGİSAYAR PROGRAMCILIĞI'!L28,IF($M$4='BİLİŞİM GÜVENLİĞİ'!$K28,'BİLİŞİM GÜVENLİĞİ'!L28," "))))))))))))</f>
        <v xml:space="preserve"> </v>
      </c>
      <c r="G31" s="253"/>
      <c r="H31" s="120">
        <v>0.75</v>
      </c>
      <c r="I31" s="121" t="str">
        <f>IF($M$4='BANKA VE SİGORTACILIK II. ÖĞR.'!$E24,'BANKA VE SİGORTACILIK II. ÖĞR.'!C24,IF($M$4='SOSYAL GÜVENLİK II. ÖĞR.'!$E23,'SOSYAL GÜVENLİK II. ÖĞR.'!C23,IF($M$4='BANKA VE SİGORTACILIK II. ÖĞR.'!$K24,'BANKA VE SİGORTACILIK II. ÖĞR.'!I24,IF($M$4='SOSYAL GÜVENLİK II. ÖĞR.'!$K23,'SOSYAL GÜVENLİK II. ÖĞR.'!I23," "))))</f>
        <v xml:space="preserve"> </v>
      </c>
      <c r="J31" s="201" t="str">
        <f>IF($M$4='BANKA VE SİGORTACILIK II. ÖĞR.'!$E24,'BANKA VE SİGORTACILIK II. ÖĞR.'!D24,IF($M$4='SOSYAL GÜVENLİK II. ÖĞR.'!$E23,'SOSYAL GÜVENLİK II. ÖĞR.'!D23,IF($M$4='BANKA VE SİGORTACILIK II. ÖĞR.'!$K24,'BANKA VE SİGORTACILIK II. ÖĞR.'!J24,IF($M$4='SOSYAL GÜVENLİK II. ÖĞR.'!$K23,'SOSYAL GÜVENLİK II. ÖĞR.'!J23," "))))</f>
        <v xml:space="preserve"> </v>
      </c>
      <c r="K31" s="132" t="str">
        <f>IF($M$4='BANKA VE SİGORTACILIK II. ÖĞR.'!$E24,'BANKA VE SİGORTACILIK II. ÖĞR.'!F24,IF($M$4='SOSYAL GÜVENLİK II. ÖĞR.'!$E23,'SOSYAL GÜVENLİK II. ÖĞR.'!F23,IF($M$4='BANKA VE SİGORTACILIK II. ÖĞR.'!$K24,'BANKA VE SİGORTACILIK II. ÖĞR.'!L24,IF($M$4='SOSYAL GÜVENLİK II. ÖĞR.'!$K23,'SOSYAL GÜVENLİK II. ÖĞR.'!L23," "))))</f>
        <v xml:space="preserve"> </v>
      </c>
      <c r="L31" s="26">
        <v>16</v>
      </c>
      <c r="M31" s="140" t="s">
        <v>81</v>
      </c>
    </row>
    <row r="32" spans="1:13" s="31" customFormat="1" ht="11.1" customHeight="1" x14ac:dyDescent="0.2">
      <c r="A32" s="250"/>
      <c r="B32" s="32">
        <v>0.45833333333333331</v>
      </c>
      <c r="C32" s="253"/>
      <c r="D32" s="42" t="str">
        <f>IF($M$4='ÇAĞRI HİZMETLERİ'!$E29,'ÇAĞRI HİZMETLERİ'!C29,IF($M$4='BANKA VE SİGORTACILIK'!$E29,'BANKA VE SİGORTACILIK'!C29,IF($M$4='SOSYAL GÜVENLİK'!$E29,'SOSYAL GÜVENLİK'!C29,IF($M$4=' MUHASEBE'!$E29,' MUHASEBE'!C29,IF($M$4='BİLGİSAYAR PROGRAMCILIĞI'!$E29,'BİLGİSAYAR PROGRAMCILIĞI'!C29,IF($M$4='BİLİŞİM GÜVENLİĞİ'!$E29,'BİLİŞİM GÜVENLİĞİ'!C29,IF($M$4='ÇAĞRI HİZMETLERİ'!$K29,'ÇAĞRI HİZMETLERİ'!I29,IF($M$4='BANKA VE SİGORTACILIK'!$K29,'BANKA VE SİGORTACILIK'!I29,IF($M$4='SOSYAL GÜVENLİK'!$K29,'SOSYAL GÜVENLİK'!I29,IF($M$4=' MUHASEBE'!$K29,' MUHASEBE'!I29,IF($M$4='BİLGİSAYAR PROGRAMCILIĞI'!$K29,'BİLGİSAYAR PROGRAMCILIĞI'!I29,IF($M$4='BİLİŞİM GÜVENLİĞİ'!$K29,'BİLİŞİM GÜVENLİĞİ'!I29," "))))))))))))</f>
        <v xml:space="preserve"> </v>
      </c>
      <c r="E32" s="42" t="str">
        <f>IF($M$4='ÇAĞRI HİZMETLERİ'!$E29,'ÇAĞRI HİZMETLERİ'!D29,IF($M$4='BANKA VE SİGORTACILIK'!$E29,'BANKA VE SİGORTACILIK'!D29,IF($M$4='SOSYAL GÜVENLİK'!$E29,'SOSYAL GÜVENLİK'!D29,IF($M$4=' MUHASEBE'!$E29,' MUHASEBE'!D29,IF($M$4='BİLGİSAYAR PROGRAMCILIĞI'!$E29,'BİLGİSAYAR PROGRAMCILIĞI'!D29,IF($M$4='BİLİŞİM GÜVENLİĞİ'!$E29,'BİLİŞİM GÜVENLİĞİ'!D29,IF($M$4='ÇAĞRI HİZMETLERİ'!$K29,'ÇAĞRI HİZMETLERİ'!J29,IF($M$4='BANKA VE SİGORTACILIK'!$K29,'BANKA VE SİGORTACILIK'!J29,IF($M$4='SOSYAL GÜVENLİK'!$K29,'SOSYAL GÜVENLİK'!J29,IF($M$4=' MUHASEBE'!$K29,' MUHASEBE'!J29,IF($M$4='BİLGİSAYAR PROGRAMCILIĞI'!$K29,'BİLGİSAYAR PROGRAMCILIĞI'!J29,IF($M$4='BİLİŞİM GÜVENLİĞİ'!$K29,'BİLİŞİM GÜVENLİĞİ'!J29," "))))))))))))</f>
        <v xml:space="preserve"> </v>
      </c>
      <c r="F32" s="42" t="str">
        <f>IF($M$4='ÇAĞRI HİZMETLERİ'!$E29,'ÇAĞRI HİZMETLERİ'!F29,IF($M$4='BANKA VE SİGORTACILIK'!$E29,'BANKA VE SİGORTACILIK'!F29,IF($M$4='SOSYAL GÜVENLİK'!$E29,'SOSYAL GÜVENLİK'!F29,IF($M$4=' MUHASEBE'!$E29,' MUHASEBE'!F29,IF($M$4='BİLGİSAYAR PROGRAMCILIĞI'!$E29,'BİLGİSAYAR PROGRAMCILIĞI'!F29,IF($M$4='BİLİŞİM GÜVENLİĞİ'!$E29,'BİLİŞİM GÜVENLİĞİ'!F29,IF($M$4='ÇAĞRI HİZMETLERİ'!$K29,'ÇAĞRI HİZMETLERİ'!L29,IF($M$4='BANKA VE SİGORTACILIK'!$K29,'BANKA VE SİGORTACILIK'!L29,IF($M$4='SOSYAL GÜVENLİK'!$K29,'SOSYAL GÜVENLİK'!L29,IF($M$4=' MUHASEBE'!$K29,' MUHASEBE'!L29,IF($M$4='BİLGİSAYAR PROGRAMCILIĞI'!$K29,'BİLGİSAYAR PROGRAMCILIĞI'!L29,IF($M$4='BİLİŞİM GÜVENLİĞİ'!$K29,'BİLİŞİM GÜVENLİĞİ'!L29," "))))))))))))</f>
        <v xml:space="preserve"> </v>
      </c>
      <c r="G32" s="253"/>
      <c r="H32" s="120">
        <v>0.79166666666666663</v>
      </c>
      <c r="I32" s="121" t="str">
        <f>IF($M$4='BANKA VE SİGORTACILIK II. ÖĞR.'!$E25,'BANKA VE SİGORTACILIK II. ÖĞR.'!C25,IF($M$4='SOSYAL GÜVENLİK II. ÖĞR.'!$E24,'SOSYAL GÜVENLİK II. ÖĞR.'!C24,IF($M$4='BANKA VE SİGORTACILIK II. ÖĞR.'!$K25,'BANKA VE SİGORTACILIK II. ÖĞR.'!I25,IF($M$4='SOSYAL GÜVENLİK II. ÖĞR.'!$K24,'SOSYAL GÜVENLİK II. ÖĞR.'!I24," "))))</f>
        <v xml:space="preserve"> </v>
      </c>
      <c r="J32" s="201" t="str">
        <f>IF($M$4='BANKA VE SİGORTACILIK II. ÖĞR.'!$E25,'BANKA VE SİGORTACILIK II. ÖĞR.'!D25,IF($M$4='SOSYAL GÜVENLİK II. ÖĞR.'!$E24,'SOSYAL GÜVENLİK II. ÖĞR.'!D24,IF($M$4='BANKA VE SİGORTACILIK II. ÖĞR.'!$K25,'BANKA VE SİGORTACILIK II. ÖĞR.'!J25,IF($M$4='SOSYAL GÜVENLİK II. ÖĞR.'!$K24,'SOSYAL GÜVENLİK II. ÖĞR.'!J24," "))))</f>
        <v xml:space="preserve"> </v>
      </c>
      <c r="K32" s="132" t="str">
        <f>IF($M$4='BANKA VE SİGORTACILIK II. ÖĞR.'!$E25,'BANKA VE SİGORTACILIK II. ÖĞR.'!F25,IF($M$4='SOSYAL GÜVENLİK II. ÖĞR.'!$E24,'SOSYAL GÜVENLİK II. ÖĞR.'!F24,IF($M$4='BANKA VE SİGORTACILIK II. ÖĞR.'!$K25,'BANKA VE SİGORTACILIK II. ÖĞR.'!L25,IF($M$4='SOSYAL GÜVENLİK II. ÖĞR.'!$K24,'SOSYAL GÜVENLİK II. ÖĞR.'!L24," "))))</f>
        <v xml:space="preserve"> </v>
      </c>
      <c r="L32" s="26">
        <v>17</v>
      </c>
      <c r="M32" s="141" t="s">
        <v>56</v>
      </c>
    </row>
    <row r="33" spans="1:13" s="31" customFormat="1" ht="9.75" customHeight="1" x14ac:dyDescent="0.2">
      <c r="A33" s="250"/>
      <c r="B33" s="111"/>
      <c r="C33" s="253"/>
      <c r="D33" s="112" t="str">
        <f>IF($M$4='ÇAĞRI HİZMETLERİ'!$E30,'ÇAĞRI HİZMETLERİ'!C30,IF($M$4='BANKA VE SİGORTACILIK'!$E30,'BANKA VE SİGORTACILIK'!C30,IF($M$4='SOSYAL GÜVENLİK'!$E30,'SOSYAL GÜVENLİK'!C30,IF($M$4=' MUHASEBE'!$E30,' MUHASEBE'!C30,IF($M$4='BİLGİSAYAR PROGRAMCILIĞI'!$E30,'BİLGİSAYAR PROGRAMCILIĞI'!C30,IF($M$4='BİLİŞİM GÜVENLİĞİ'!$E30,'BİLİŞİM GÜVENLİĞİ'!C30,IF($M$4='ÇAĞRI HİZMETLERİ'!$K30,'ÇAĞRI HİZMETLERİ'!I30,IF($M$4='BANKA VE SİGORTACILIK'!$K30,'BANKA VE SİGORTACILIK'!I30,IF($M$4='SOSYAL GÜVENLİK'!$K30,'SOSYAL GÜVENLİK'!I30,IF($M$4=' MUHASEBE'!$K30,' MUHASEBE'!I30,IF($M$4='BİLGİSAYAR PROGRAMCILIĞI'!$K30,'BİLGİSAYAR PROGRAMCILIĞI'!I30,IF($M$4='BİLİŞİM GÜVENLİĞİ'!$K30,'BİLİŞİM GÜVENLİĞİ'!I30," "))))))))))))</f>
        <v xml:space="preserve"> </v>
      </c>
      <c r="E33" s="112" t="str">
        <f>IF($M$4='ÇAĞRI HİZMETLERİ'!$E30,'ÇAĞRI HİZMETLERİ'!D30,IF($M$4='BANKA VE SİGORTACILIK'!$E30,'BANKA VE SİGORTACILIK'!D30,IF($M$4='SOSYAL GÜVENLİK'!$E30,'SOSYAL GÜVENLİK'!D30,IF($M$4=' MUHASEBE'!$E30,' MUHASEBE'!D30,IF($M$4='BİLGİSAYAR PROGRAMCILIĞI'!$E30,'BİLGİSAYAR PROGRAMCILIĞI'!D30,IF($M$4='BİLİŞİM GÜVENLİĞİ'!$E30,'BİLİŞİM GÜVENLİĞİ'!D30,IF($M$4='ÇAĞRI HİZMETLERİ'!$K30,'ÇAĞRI HİZMETLERİ'!J30,IF($M$4='BANKA VE SİGORTACILIK'!$K30,'BANKA VE SİGORTACILIK'!J30,IF($M$4='SOSYAL GÜVENLİK'!$K30,'SOSYAL GÜVENLİK'!J30,IF($M$4=' MUHASEBE'!$K30,' MUHASEBE'!J30,IF($M$4='BİLGİSAYAR PROGRAMCILIĞI'!$K30,'BİLGİSAYAR PROGRAMCILIĞI'!J30,IF($M$4='BİLİŞİM GÜVENLİĞİ'!$K30,'BİLİŞİM GÜVENLİĞİ'!J30," "))))))))))))</f>
        <v xml:space="preserve"> </v>
      </c>
      <c r="F33" s="112" t="str">
        <f>IF($M$4='ÇAĞRI HİZMETLERİ'!$E30,'ÇAĞRI HİZMETLERİ'!F30,IF($M$4='BANKA VE SİGORTACILIK'!$E30,'BANKA VE SİGORTACILIK'!F30,IF($M$4='SOSYAL GÜVENLİK'!$E30,'SOSYAL GÜVENLİK'!F30,IF($M$4=' MUHASEBE'!$E30,' MUHASEBE'!F30,IF($M$4='BİLGİSAYAR PROGRAMCILIĞI'!$E30,'BİLGİSAYAR PROGRAMCILIĞI'!F30,IF($M$4='BİLİŞİM GÜVENLİĞİ'!$E30,'BİLİŞİM GÜVENLİĞİ'!F30,IF($M$4='ÇAĞRI HİZMETLERİ'!$K30,'ÇAĞRI HİZMETLERİ'!L30,IF($M$4='BANKA VE SİGORTACILIK'!$K30,'BANKA VE SİGORTACILIK'!L30,IF($M$4='SOSYAL GÜVENLİK'!$K30,'SOSYAL GÜVENLİK'!L30,IF($M$4=' MUHASEBE'!$K30,' MUHASEBE'!L30,IF($M$4='BİLGİSAYAR PROGRAMCILIĞI'!$K30,'BİLGİSAYAR PROGRAMCILIĞI'!L30,IF($M$4='BİLİŞİM GÜVENLİĞİ'!$K30,'BİLİŞİM GÜVENLİĞİ'!L30," "))))))))))))</f>
        <v xml:space="preserve"> </v>
      </c>
      <c r="G33" s="253"/>
      <c r="H33" s="120">
        <v>0.83333333333333337</v>
      </c>
      <c r="I33" s="121" t="str">
        <f>IF($M$4='BANKA VE SİGORTACILIK II. ÖĞR.'!$E26,'BANKA VE SİGORTACILIK II. ÖĞR.'!C26,IF($M$4='SOSYAL GÜVENLİK II. ÖĞR.'!$E25,'SOSYAL GÜVENLİK II. ÖĞR.'!C25,IF($M$4='BANKA VE SİGORTACILIK II. ÖĞR.'!$K26,'BANKA VE SİGORTACILIK II. ÖĞR.'!I26,IF($M$4='SOSYAL GÜVENLİK II. ÖĞR.'!$K25,'SOSYAL GÜVENLİK II. ÖĞR.'!I25," "))))</f>
        <v xml:space="preserve"> </v>
      </c>
      <c r="J33" s="201" t="str">
        <f>IF($M$4='BANKA VE SİGORTACILIK II. ÖĞR.'!$E26,'BANKA VE SİGORTACILIK II. ÖĞR.'!D26,IF($M$4='SOSYAL GÜVENLİK II. ÖĞR.'!$E25,'SOSYAL GÜVENLİK II. ÖĞR.'!D25,IF($M$4='BANKA VE SİGORTACILIK II. ÖĞR.'!$K26,'BANKA VE SİGORTACILIK II. ÖĞR.'!J26,IF($M$4='SOSYAL GÜVENLİK II. ÖĞR.'!$K25,'SOSYAL GÜVENLİK II. ÖĞR.'!J25," "))))</f>
        <v xml:space="preserve"> </v>
      </c>
      <c r="K33" s="132" t="str">
        <f>IF($M$4='BANKA VE SİGORTACILIK II. ÖĞR.'!$E26,'BANKA VE SİGORTACILIK II. ÖĞR.'!F26,IF($M$4='SOSYAL GÜVENLİK II. ÖĞR.'!$E25,'SOSYAL GÜVENLİK II. ÖĞR.'!F25,IF($M$4='BANKA VE SİGORTACILIK II. ÖĞR.'!$K26,'BANKA VE SİGORTACILIK II. ÖĞR.'!L26,IF($M$4='SOSYAL GÜVENLİK II. ÖĞR.'!$K25,'SOSYAL GÜVENLİK II. ÖĞR.'!L25," "))))</f>
        <v xml:space="preserve"> </v>
      </c>
      <c r="L33" s="26">
        <v>18</v>
      </c>
      <c r="M33" s="141" t="s">
        <v>57</v>
      </c>
    </row>
    <row r="34" spans="1:13" s="31" customFormat="1" ht="11.1" customHeight="1" x14ac:dyDescent="0.2">
      <c r="A34" s="250"/>
      <c r="B34" s="32">
        <v>0.54166666666666663</v>
      </c>
      <c r="C34" s="253"/>
      <c r="D34" s="42" t="str">
        <f>IF($M$4='ÇAĞRI HİZMETLERİ'!$E31,'ÇAĞRI HİZMETLERİ'!C31,IF($M$4='BANKA VE SİGORTACILIK'!$E31,'BANKA VE SİGORTACILIK'!C31,IF($M$4='SOSYAL GÜVENLİK'!$E31,'SOSYAL GÜVENLİK'!C31,IF($M$4=' MUHASEBE'!$E31,' MUHASEBE'!C31,IF($M$4='BİLGİSAYAR PROGRAMCILIĞI'!$E31,'BİLGİSAYAR PROGRAMCILIĞI'!C31,IF($M$4='BİLİŞİM GÜVENLİĞİ'!$E31,'BİLİŞİM GÜVENLİĞİ'!C31,IF($M$4='ÇAĞRI HİZMETLERİ'!$K31,'ÇAĞRI HİZMETLERİ'!I31,IF($M$4='BANKA VE SİGORTACILIK'!$K31,'BANKA VE SİGORTACILIK'!I31,IF($M$4='SOSYAL GÜVENLİK'!$K31,'SOSYAL GÜVENLİK'!I31,IF($M$4=' MUHASEBE'!$K31,' MUHASEBE'!I31,IF($M$4='BİLGİSAYAR PROGRAMCILIĞI'!$K31,'BİLGİSAYAR PROGRAMCILIĞI'!I31,IF($M$4='BİLİŞİM GÜVENLİĞİ'!$K31,'BİLİŞİM GÜVENLİĞİ'!I31," "))))))))))))</f>
        <v>SGP208</v>
      </c>
      <c r="E34" s="42" t="str">
        <f>IF($M$4='ÇAĞRI HİZMETLERİ'!$E31,'ÇAĞRI HİZMETLERİ'!D31,IF($M$4='BANKA VE SİGORTACILIK'!$E31,'BANKA VE SİGORTACILIK'!D31,IF($M$4='SOSYAL GÜVENLİK'!$E31,'SOSYAL GÜVENLİK'!D31,IF($M$4=' MUHASEBE'!$E31,' MUHASEBE'!D31,IF($M$4='BİLGİSAYAR PROGRAMCILIĞI'!$E31,'BİLGİSAYAR PROGRAMCILIĞI'!D31,IF($M$4='BİLİŞİM GÜVENLİĞİ'!$E31,'BİLİŞİM GÜVENLİĞİ'!D31,IF($M$4='ÇAĞRI HİZMETLERİ'!$K31,'ÇAĞRI HİZMETLERİ'!J31,IF($M$4='BANKA VE SİGORTACILIK'!$K31,'BANKA VE SİGORTACILIK'!J31,IF($M$4='SOSYAL GÜVENLİK'!$K31,'SOSYAL GÜVENLİK'!J31,IF($M$4=' MUHASEBE'!$K31,' MUHASEBE'!J31,IF($M$4='BİLGİSAYAR PROGRAMCILIĞI'!$K31,'BİLGİSAYAR PROGRAMCILIĞI'!J31,IF($M$4='BİLİŞİM GÜVENLİĞİ'!$K31,'BİLİŞİM GÜVENLİĞİ'!J31," "))))))))))))</f>
        <v>Sosyal Güvenliğin Güncel Sorunları</v>
      </c>
      <c r="F34" s="42" t="str">
        <f>IF($M$4='ÇAĞRI HİZMETLERİ'!$E31,'ÇAĞRI HİZMETLERİ'!F31,IF($M$4='BANKA VE SİGORTACILIK'!$E31,'BANKA VE SİGORTACILIK'!F31,IF($M$4='SOSYAL GÜVENLİK'!$E31,'SOSYAL GÜVENLİK'!F31,IF($M$4=' MUHASEBE'!$E31,' MUHASEBE'!F31,IF($M$4='BİLGİSAYAR PROGRAMCILIĞI'!$E31,'BİLGİSAYAR PROGRAMCILIĞI'!F31,IF($M$4='BİLİŞİM GÜVENLİĞİ'!$E31,'BİLİŞİM GÜVENLİĞİ'!F31,IF($M$4='ÇAĞRI HİZMETLERİ'!$K31,'ÇAĞRI HİZMETLERİ'!L31,IF($M$4='BANKA VE SİGORTACILIK'!$K31,'BANKA VE SİGORTACILIK'!L31,IF($M$4='SOSYAL GÜVENLİK'!$K31,'SOSYAL GÜVENLİK'!L31,IF($M$4=' MUHASEBE'!$K31,' MUHASEBE'!L31,IF($M$4='BİLGİSAYAR PROGRAMCILIĞI'!$K31,'BİLGİSAYAR PROGRAMCILIĞI'!L31,IF($M$4='BİLİŞİM GÜVENLİĞİ'!$K31,'BİLİŞİM GÜVENLİĞİ'!L31," "))))))))))))</f>
        <v>D106</v>
      </c>
      <c r="G34" s="253"/>
      <c r="H34" s="120">
        <v>0.875</v>
      </c>
      <c r="I34" s="121" t="str">
        <f>IF($M$4='BANKA VE SİGORTACILIK II. ÖĞR.'!$E27,'BANKA VE SİGORTACILIK II. ÖĞR.'!C27,IF($M$4='SOSYAL GÜVENLİK II. ÖĞR.'!$E26,'SOSYAL GÜVENLİK II. ÖĞR.'!C26,IF($M$4='BANKA VE SİGORTACILIK II. ÖĞR.'!$K27,'BANKA VE SİGORTACILIK II. ÖĞR.'!I27,IF($M$4='SOSYAL GÜVENLİK II. ÖĞR.'!$K26,'SOSYAL GÜVENLİK II. ÖĞR.'!I26," "))))</f>
        <v xml:space="preserve"> </v>
      </c>
      <c r="J34" s="201" t="str">
        <f>IF($M$4='BANKA VE SİGORTACILIK II. ÖĞR.'!$E27,'BANKA VE SİGORTACILIK II. ÖĞR.'!D27,IF($M$4='SOSYAL GÜVENLİK II. ÖĞR.'!$E26,'SOSYAL GÜVENLİK II. ÖĞR.'!D26,IF($M$4='BANKA VE SİGORTACILIK II. ÖĞR.'!$K27,'BANKA VE SİGORTACILIK II. ÖĞR.'!J27,IF($M$4='SOSYAL GÜVENLİK II. ÖĞR.'!$K26,'SOSYAL GÜVENLİK II. ÖĞR.'!J26," "))))</f>
        <v xml:space="preserve"> </v>
      </c>
      <c r="K34" s="132" t="str">
        <f>IF($M$4='BANKA VE SİGORTACILIK II. ÖĞR.'!$E27,'BANKA VE SİGORTACILIK II. ÖĞR.'!F27,IF($M$4='SOSYAL GÜVENLİK II. ÖĞR.'!$E26,'SOSYAL GÜVENLİK II. ÖĞR.'!F26,IF($M$4='BANKA VE SİGORTACILIK II. ÖĞR.'!$K27,'BANKA VE SİGORTACILIK II. ÖĞR.'!L27,IF($M$4='SOSYAL GÜVENLİK II. ÖĞR.'!$K26,'SOSYAL GÜVENLİK II. ÖĞR.'!L26," "))))</f>
        <v xml:space="preserve"> </v>
      </c>
      <c r="L34" s="26">
        <v>19</v>
      </c>
      <c r="M34" s="141" t="s">
        <v>58</v>
      </c>
    </row>
    <row r="35" spans="1:13" s="31" customFormat="1" ht="11.1" customHeight="1" x14ac:dyDescent="0.2">
      <c r="A35" s="250"/>
      <c r="B35" s="32">
        <v>0.58333333333333337</v>
      </c>
      <c r="C35" s="253"/>
      <c r="D35" s="42" t="str">
        <f>IF($M$4='ÇAĞRI HİZMETLERİ'!$E32,'ÇAĞRI HİZMETLERİ'!C32,IF($M$4='BANKA VE SİGORTACILIK'!$E32,'BANKA VE SİGORTACILIK'!C32,IF($M$4='SOSYAL GÜVENLİK'!$E32,'SOSYAL GÜVENLİK'!C32,IF($M$4=' MUHASEBE'!$E32,' MUHASEBE'!C32,IF($M$4='BİLGİSAYAR PROGRAMCILIĞI'!$E32,'BİLGİSAYAR PROGRAMCILIĞI'!C32,IF($M$4='BİLİŞİM GÜVENLİĞİ'!$E32,'BİLİŞİM GÜVENLİĞİ'!C32,IF($M$4='ÇAĞRI HİZMETLERİ'!$K32,'ÇAĞRI HİZMETLERİ'!I32,IF($M$4='BANKA VE SİGORTACILIK'!$K32,'BANKA VE SİGORTACILIK'!I32,IF($M$4='SOSYAL GÜVENLİK'!$K32,'SOSYAL GÜVENLİK'!I32,IF($M$4=' MUHASEBE'!$K32,' MUHASEBE'!I32,IF($M$4='BİLGİSAYAR PROGRAMCILIĞI'!$K32,'BİLGİSAYAR PROGRAMCILIĞI'!I32,IF($M$4='BİLİŞİM GÜVENLİĞİ'!$K32,'BİLİŞİM GÜVENLİĞİ'!I32," "))))))))))))</f>
        <v>SGP208</v>
      </c>
      <c r="E35" s="42" t="str">
        <f>IF($M$4='ÇAĞRI HİZMETLERİ'!$E32,'ÇAĞRI HİZMETLERİ'!D32,IF($M$4='BANKA VE SİGORTACILIK'!$E32,'BANKA VE SİGORTACILIK'!D32,IF($M$4='SOSYAL GÜVENLİK'!$E32,'SOSYAL GÜVENLİK'!D32,IF($M$4=' MUHASEBE'!$E32,' MUHASEBE'!D32,IF($M$4='BİLGİSAYAR PROGRAMCILIĞI'!$E32,'BİLGİSAYAR PROGRAMCILIĞI'!D32,IF($M$4='BİLİŞİM GÜVENLİĞİ'!$E32,'BİLİŞİM GÜVENLİĞİ'!D32,IF($M$4='ÇAĞRI HİZMETLERİ'!$K32,'ÇAĞRI HİZMETLERİ'!J32,IF($M$4='BANKA VE SİGORTACILIK'!$K32,'BANKA VE SİGORTACILIK'!J32,IF($M$4='SOSYAL GÜVENLİK'!$K32,'SOSYAL GÜVENLİK'!J32,IF($M$4=' MUHASEBE'!$K32,' MUHASEBE'!J32,IF($M$4='BİLGİSAYAR PROGRAMCILIĞI'!$K32,'BİLGİSAYAR PROGRAMCILIĞI'!J32,IF($M$4='BİLİŞİM GÜVENLİĞİ'!$K32,'BİLİŞİM GÜVENLİĞİ'!J32," "))))))))))))</f>
        <v>Sosyal Güvenliğin Güncel Sorunları</v>
      </c>
      <c r="F35" s="42" t="str">
        <f>IF($M$4='ÇAĞRI HİZMETLERİ'!$E32,'ÇAĞRI HİZMETLERİ'!F32,IF($M$4='BANKA VE SİGORTACILIK'!$E32,'BANKA VE SİGORTACILIK'!F32,IF($M$4='SOSYAL GÜVENLİK'!$E32,'SOSYAL GÜVENLİK'!F32,IF($M$4=' MUHASEBE'!$E32,' MUHASEBE'!F32,IF($M$4='BİLGİSAYAR PROGRAMCILIĞI'!$E32,'BİLGİSAYAR PROGRAMCILIĞI'!F32,IF($M$4='BİLİŞİM GÜVENLİĞİ'!$E32,'BİLİŞİM GÜVENLİĞİ'!F32,IF($M$4='ÇAĞRI HİZMETLERİ'!$K32,'ÇAĞRI HİZMETLERİ'!L32,IF($M$4='BANKA VE SİGORTACILIK'!$K32,'BANKA VE SİGORTACILIK'!L32,IF($M$4='SOSYAL GÜVENLİK'!$K32,'SOSYAL GÜVENLİK'!L32,IF($M$4=' MUHASEBE'!$K32,' MUHASEBE'!L32,IF($M$4='BİLGİSAYAR PROGRAMCILIĞI'!$K32,'BİLGİSAYAR PROGRAMCILIĞI'!L32,IF($M$4='BİLİŞİM GÜVENLİĞİ'!$K32,'BİLİŞİM GÜVENLİĞİ'!L32," "))))))))))))</f>
        <v>D106</v>
      </c>
      <c r="G35" s="253"/>
      <c r="H35" s="120">
        <v>0.91666666666666663</v>
      </c>
      <c r="I35" s="121" t="str">
        <f>IF($M$4='BANKA VE SİGORTACILIK II. ÖĞR.'!$E28,'BANKA VE SİGORTACILIK II. ÖĞR.'!C28,IF($M$4='SOSYAL GÜVENLİK II. ÖĞR.'!$E27,'SOSYAL GÜVENLİK II. ÖĞR.'!C27,IF($M$4='BANKA VE SİGORTACILIK II. ÖĞR.'!$K28,'BANKA VE SİGORTACILIK II. ÖĞR.'!I28,IF($M$4='SOSYAL GÜVENLİK II. ÖĞR.'!$K27,'SOSYAL GÜVENLİK II. ÖĞR.'!I27," "))))</f>
        <v xml:space="preserve"> </v>
      </c>
      <c r="J35" s="201" t="str">
        <f>IF($M$4='BANKA VE SİGORTACILIK II. ÖĞR.'!$E28,'BANKA VE SİGORTACILIK II. ÖĞR.'!D28,IF($M$4='SOSYAL GÜVENLİK II. ÖĞR.'!$E27,'SOSYAL GÜVENLİK II. ÖĞR.'!D27,IF($M$4='BANKA VE SİGORTACILIK II. ÖĞR.'!$K28,'BANKA VE SİGORTACILIK II. ÖĞR.'!J28,IF($M$4='SOSYAL GÜVENLİK II. ÖĞR.'!$K27,'SOSYAL GÜVENLİK II. ÖĞR.'!J27," "))))</f>
        <v xml:space="preserve"> </v>
      </c>
      <c r="K35" s="132" t="str">
        <f>IF($M$4='BANKA VE SİGORTACILIK II. ÖĞR.'!$E28,'BANKA VE SİGORTACILIK II. ÖĞR.'!F28,IF($M$4='SOSYAL GÜVENLİK II. ÖĞR.'!$E27,'SOSYAL GÜVENLİK II. ÖĞR.'!F27,IF($M$4='BANKA VE SİGORTACILIK II. ÖĞR.'!$K28,'BANKA VE SİGORTACILIK II. ÖĞR.'!L28,IF($M$4='SOSYAL GÜVENLİK II. ÖĞR.'!$K27,'SOSYAL GÜVENLİK II. ÖĞR.'!L27," "))))</f>
        <v xml:space="preserve"> </v>
      </c>
      <c r="L35" s="26">
        <v>20</v>
      </c>
      <c r="M35" s="141"/>
    </row>
    <row r="36" spans="1:13" s="31" customFormat="1" ht="11.1" customHeight="1" x14ac:dyDescent="0.25">
      <c r="A36" s="250"/>
      <c r="B36" s="32">
        <v>0.625</v>
      </c>
      <c r="C36" s="253"/>
      <c r="D36" s="42" t="str">
        <f>IF($M$4='ÇAĞRI HİZMETLERİ'!$E33,'ÇAĞRI HİZMETLERİ'!C33,IF($M$4='BANKA VE SİGORTACILIK'!$E33,'BANKA VE SİGORTACILIK'!C33,IF($M$4='SOSYAL GÜVENLİK'!$E33,'SOSYAL GÜVENLİK'!C33,IF($M$4=' MUHASEBE'!$E33,' MUHASEBE'!C33,IF($M$4='BİLGİSAYAR PROGRAMCILIĞI'!$E33,'BİLGİSAYAR PROGRAMCILIĞI'!C33,IF($M$4='BİLİŞİM GÜVENLİĞİ'!$E33,'BİLİŞİM GÜVENLİĞİ'!C33,IF($M$4='ÇAĞRI HİZMETLERİ'!$K33,'ÇAĞRI HİZMETLERİ'!I33,IF($M$4='BANKA VE SİGORTACILIK'!$K33,'BANKA VE SİGORTACILIK'!I33,IF($M$4='SOSYAL GÜVENLİK'!$K33,'SOSYAL GÜVENLİK'!I33,IF($M$4=' MUHASEBE'!$K33,' MUHASEBE'!I33,IF($M$4='BİLGİSAYAR PROGRAMCILIĞI'!$K33,'BİLGİSAYAR PROGRAMCILIĞI'!I33,IF($M$4='BİLİŞİM GÜVENLİĞİ'!$K33,'BİLİŞİM GÜVENLİĞİ'!I33," "))))))))))))</f>
        <v>SGP210</v>
      </c>
      <c r="E36" s="42" t="str">
        <f>IF($M$4='ÇAĞRI HİZMETLERİ'!$E33,'ÇAĞRI HİZMETLERİ'!D33,IF($M$4='BANKA VE SİGORTACILIK'!$E33,'BANKA VE SİGORTACILIK'!D33,IF($M$4='SOSYAL GÜVENLİK'!$E33,'SOSYAL GÜVENLİK'!D33,IF($M$4=' MUHASEBE'!$E33,' MUHASEBE'!D33,IF($M$4='BİLGİSAYAR PROGRAMCILIĞI'!$E33,'BİLGİSAYAR PROGRAMCILIĞI'!D33,IF($M$4='BİLİŞİM GÜVENLİĞİ'!$E33,'BİLİŞİM GÜVENLİĞİ'!D33,IF($M$4='ÇAĞRI HİZMETLERİ'!$K33,'ÇAĞRI HİZMETLERİ'!J33,IF($M$4='BANKA VE SİGORTACILIK'!$K33,'BANKA VE SİGORTACILIK'!J33,IF($M$4='SOSYAL GÜVENLİK'!$K33,'SOSYAL GÜVENLİK'!J33,IF($M$4=' MUHASEBE'!$K33,' MUHASEBE'!J33,IF($M$4='BİLGİSAYAR PROGRAMCILIĞI'!$K33,'BİLGİSAYAR PROGRAMCILIĞI'!J33,IF($M$4='BİLİŞİM GÜVENLİĞİ'!$K33,'BİLİŞİM GÜVENLİĞİ'!J33," "))))))))))))</f>
        <v>Girişimcilik</v>
      </c>
      <c r="F36" s="42" t="str">
        <f>IF($M$4='ÇAĞRI HİZMETLERİ'!$E33,'ÇAĞRI HİZMETLERİ'!F33,IF($M$4='BANKA VE SİGORTACILIK'!$E33,'BANKA VE SİGORTACILIK'!F33,IF($M$4='SOSYAL GÜVENLİK'!$E33,'SOSYAL GÜVENLİK'!F33,IF($M$4=' MUHASEBE'!$E33,' MUHASEBE'!F33,IF($M$4='BİLGİSAYAR PROGRAMCILIĞI'!$E33,'BİLGİSAYAR PROGRAMCILIĞI'!F33,IF($M$4='BİLİŞİM GÜVENLİĞİ'!$E33,'BİLİŞİM GÜVENLİĞİ'!F33,IF($M$4='ÇAĞRI HİZMETLERİ'!$K33,'ÇAĞRI HİZMETLERİ'!L33,IF($M$4='BANKA VE SİGORTACILIK'!$K33,'BANKA VE SİGORTACILIK'!L33,IF($M$4='SOSYAL GÜVENLİK'!$K33,'SOSYAL GÜVENLİK'!L33,IF($M$4=' MUHASEBE'!$K33,' MUHASEBE'!L33,IF($M$4='BİLGİSAYAR PROGRAMCILIĞI'!$K33,'BİLGİSAYAR PROGRAMCILIĞI'!L33,IF($M$4='BİLİŞİM GÜVENLİĞİ'!$K33,'BİLİŞİM GÜVENLİĞİ'!L33," "))))))))))))</f>
        <v>D106</v>
      </c>
      <c r="G36" s="253"/>
      <c r="H36" s="120"/>
      <c r="I36" s="121"/>
      <c r="J36" s="201"/>
      <c r="K36" s="132"/>
      <c r="L36" s="31">
        <v>21</v>
      </c>
    </row>
    <row r="37" spans="1:13" s="31" customFormat="1" ht="11.1" customHeight="1" thickBot="1" x14ac:dyDescent="0.3">
      <c r="A37" s="258"/>
      <c r="B37" s="203">
        <v>0.66666666666666663</v>
      </c>
      <c r="C37" s="259"/>
      <c r="D37" s="124" t="str">
        <f>IF($M$4='ÇAĞRI HİZMETLERİ'!$E34,'ÇAĞRI HİZMETLERİ'!C34,IF($M$4='BANKA VE SİGORTACILIK'!$E34,'BANKA VE SİGORTACILIK'!C34,IF($M$4='SOSYAL GÜVENLİK'!$E34,'SOSYAL GÜVENLİK'!C34,IF($M$4=' MUHASEBE'!$E34,' MUHASEBE'!C34,IF($M$4='BİLGİSAYAR PROGRAMCILIĞI'!$E34,'BİLGİSAYAR PROGRAMCILIĞI'!C34,IF($M$4='BİLİŞİM GÜVENLİĞİ'!$E34,'BİLİŞİM GÜVENLİĞİ'!C34,IF($M$4='ÇAĞRI HİZMETLERİ'!$K34,'ÇAĞRI HİZMETLERİ'!I34,IF($M$4='BANKA VE SİGORTACILIK'!$K34,'BANKA VE SİGORTACILIK'!I34,IF($M$4='SOSYAL GÜVENLİK'!$K34,'SOSYAL GÜVENLİK'!I34,IF($M$4=' MUHASEBE'!$K34,' MUHASEBE'!I34,IF($M$4='BİLGİSAYAR PROGRAMCILIĞI'!$K34,'BİLGİSAYAR PROGRAMCILIĞI'!I34,IF($M$4='BİLİŞİM GÜVENLİĞİ'!$K34,'BİLİŞİM GÜVENLİĞİ'!I34," "))))))))))))</f>
        <v>SGP210</v>
      </c>
      <c r="E37" s="124" t="str">
        <f>IF($M$4='ÇAĞRI HİZMETLERİ'!$E34,'ÇAĞRI HİZMETLERİ'!D34,IF($M$4='BANKA VE SİGORTACILIK'!$E34,'BANKA VE SİGORTACILIK'!D34,IF($M$4='SOSYAL GÜVENLİK'!$E34,'SOSYAL GÜVENLİK'!D34,IF($M$4=' MUHASEBE'!$E34,' MUHASEBE'!D34,IF($M$4='BİLGİSAYAR PROGRAMCILIĞI'!$E34,'BİLGİSAYAR PROGRAMCILIĞI'!D34,IF($M$4='BİLİŞİM GÜVENLİĞİ'!$E34,'BİLİŞİM GÜVENLİĞİ'!D34,IF($M$4='ÇAĞRI HİZMETLERİ'!$K34,'ÇAĞRI HİZMETLERİ'!J34,IF($M$4='BANKA VE SİGORTACILIK'!$K34,'BANKA VE SİGORTACILIK'!J34,IF($M$4='SOSYAL GÜVENLİK'!$K34,'SOSYAL GÜVENLİK'!J34,IF($M$4=' MUHASEBE'!$K34,' MUHASEBE'!J34,IF($M$4='BİLGİSAYAR PROGRAMCILIĞI'!$K34,'BİLGİSAYAR PROGRAMCILIĞI'!J34,IF($M$4='BİLİŞİM GÜVENLİĞİ'!$K34,'BİLİŞİM GÜVENLİĞİ'!J34," "))))))))))))</f>
        <v>Girişimcilik</v>
      </c>
      <c r="F37" s="124" t="str">
        <f>IF($M$4='ÇAĞRI HİZMETLERİ'!$E34,'ÇAĞRI HİZMETLERİ'!F34,IF($M$4='BANKA VE SİGORTACILIK'!$E34,'BANKA VE SİGORTACILIK'!F34,IF($M$4='SOSYAL GÜVENLİK'!$E34,'SOSYAL GÜVENLİK'!F34,IF($M$4=' MUHASEBE'!$E34,' MUHASEBE'!F34,IF($M$4='BİLGİSAYAR PROGRAMCILIĞI'!$E34,'BİLGİSAYAR PROGRAMCILIĞI'!F34,IF($M$4='BİLİŞİM GÜVENLİĞİ'!$E34,'BİLİŞİM GÜVENLİĞİ'!F34,IF($M$4='ÇAĞRI HİZMETLERİ'!$K34,'ÇAĞRI HİZMETLERİ'!L34,IF($M$4='BANKA VE SİGORTACILIK'!$K34,'BANKA VE SİGORTACILIK'!L34,IF($M$4='SOSYAL GÜVENLİK'!$K34,'SOSYAL GÜVENLİK'!L34,IF($M$4=' MUHASEBE'!$K34,' MUHASEBE'!L34,IF($M$4='BİLGİSAYAR PROGRAMCILIĞI'!$K34,'BİLGİSAYAR PROGRAMCILIĞI'!L34,IF($M$4='BİLİŞİM GÜVENLİĞİ'!$K34,'BİLİŞİM GÜVENLİĞİ'!L34," "))))))))))))</f>
        <v>D106</v>
      </c>
      <c r="G37" s="259"/>
      <c r="H37" s="205"/>
      <c r="I37" s="206"/>
      <c r="J37" s="207"/>
      <c r="K37" s="208"/>
      <c r="L37" s="31">
        <v>22</v>
      </c>
    </row>
    <row r="38" spans="1:13" s="31" customFormat="1" ht="11.1" customHeight="1" x14ac:dyDescent="0.25">
      <c r="A38" s="249" t="s">
        <v>21</v>
      </c>
      <c r="B38" s="28">
        <v>0.375</v>
      </c>
      <c r="C38" s="252" t="s">
        <v>21</v>
      </c>
      <c r="D38" s="41" t="str">
        <f>IF($M$4='ÇAĞRI HİZMETLERİ'!$E35,'ÇAĞRI HİZMETLERİ'!C35,IF($M$4='BANKA VE SİGORTACILIK'!$E35,'BANKA VE SİGORTACILIK'!C35,IF($M$4='SOSYAL GÜVENLİK'!$E35,'SOSYAL GÜVENLİK'!C35,IF($M$4=' MUHASEBE'!$E35,' MUHASEBE'!C35,IF($M$4='BİLGİSAYAR PROGRAMCILIĞI'!$E35,'BİLGİSAYAR PROGRAMCILIĞI'!C35,IF($M$4='BİLİŞİM GÜVENLİĞİ'!$E35,'BİLİŞİM GÜVENLİĞİ'!C35,IF($M$4='ÇAĞRI HİZMETLERİ'!$K35,'ÇAĞRI HİZMETLERİ'!I35,IF($M$4='BANKA VE SİGORTACILIK'!$K35,'BANKA VE SİGORTACILIK'!I35,IF($M$4='SOSYAL GÜVENLİK'!$K35,'SOSYAL GÜVENLİK'!I35,IF($M$4=' MUHASEBE'!$K35,' MUHASEBE'!I35,IF($M$4='BİLGİSAYAR PROGRAMCILIĞI'!$K35,'BİLGİSAYAR PROGRAMCILIĞI'!I35,IF($M$4='BİLİŞİM GÜVENLİĞİ'!$K35,'BİLİŞİM GÜVENLİĞİ'!I35," "))))))))))))</f>
        <v xml:space="preserve"> </v>
      </c>
      <c r="E38" s="41" t="str">
        <f>IF($M$4='ÇAĞRI HİZMETLERİ'!$E35,'ÇAĞRI HİZMETLERİ'!D35,IF($M$4='BANKA VE SİGORTACILIK'!$E35,'BANKA VE SİGORTACILIK'!D35,IF($M$4='SOSYAL GÜVENLİK'!$E35,'SOSYAL GÜVENLİK'!D35,IF($M$4=' MUHASEBE'!$E35,' MUHASEBE'!D35,IF($M$4='BİLGİSAYAR PROGRAMCILIĞI'!$E35,'BİLGİSAYAR PROGRAMCILIĞI'!D35,IF($M$4='BİLİŞİM GÜVENLİĞİ'!$E35,'BİLİŞİM GÜVENLİĞİ'!D35,IF($M$4='ÇAĞRI HİZMETLERİ'!$K35,'ÇAĞRI HİZMETLERİ'!J35,IF($M$4='BANKA VE SİGORTACILIK'!$K35,'BANKA VE SİGORTACILIK'!J35,IF($M$4='SOSYAL GÜVENLİK'!$K35,'SOSYAL GÜVENLİK'!J35,IF($M$4=' MUHASEBE'!$K35,' MUHASEBE'!J35,IF($M$4='BİLGİSAYAR PROGRAMCILIĞI'!$K35,'BİLGİSAYAR PROGRAMCILIĞI'!J35,IF($M$4='BİLİŞİM GÜVENLİĞİ'!$K35,'BİLİŞİM GÜVENLİĞİ'!J35," "))))))))))))</f>
        <v xml:space="preserve"> </v>
      </c>
      <c r="F38" s="41" t="str">
        <f>IF($M$4='ÇAĞRI HİZMETLERİ'!$E35,'ÇAĞRI HİZMETLERİ'!F35,IF($M$4='BANKA VE SİGORTACILIK'!$E35,'BANKA VE SİGORTACILIK'!F35,IF($M$4='SOSYAL GÜVENLİK'!$E35,'SOSYAL GÜVENLİK'!F35,IF($M$4=' MUHASEBE'!$E35,' MUHASEBE'!F35,IF($M$4='BİLGİSAYAR PROGRAMCILIĞI'!$E35,'BİLGİSAYAR PROGRAMCILIĞI'!F35,IF($M$4='BİLİŞİM GÜVENLİĞİ'!$E35,'BİLİŞİM GÜVENLİĞİ'!F35,IF($M$4='ÇAĞRI HİZMETLERİ'!$K35,'ÇAĞRI HİZMETLERİ'!L35,IF($M$4='BANKA VE SİGORTACILIK'!$K35,'BANKA VE SİGORTACILIK'!L35,IF($M$4='SOSYAL GÜVENLİK'!$K35,'SOSYAL GÜVENLİK'!L35,IF($M$4=' MUHASEBE'!$K35,' MUHASEBE'!L35,IF($M$4='BİLGİSAYAR PROGRAMCILIĞI'!$K35,'BİLGİSAYAR PROGRAMCILIĞI'!L35,IF($M$4='BİLİŞİM GÜVENLİĞİ'!$K35,'BİLİŞİM GÜVENLİĞİ'!L35," "))))))))))))</f>
        <v xml:space="preserve"> </v>
      </c>
      <c r="G38" s="252" t="s">
        <v>21</v>
      </c>
      <c r="H38" s="128">
        <v>0.70833333333333337</v>
      </c>
      <c r="I38" s="121" t="str">
        <f>IF($M$4='BANKA VE SİGORTACILIK II. ÖĞR.'!$E29,'BANKA VE SİGORTACILIK II. ÖĞR.'!C29,IF($M$4='SOSYAL GÜVENLİK II. ÖĞR.'!$E28,'SOSYAL GÜVENLİK II. ÖĞR.'!C28,IF($M$4='BANKA VE SİGORTACILIK II. ÖĞR.'!$K29,'BANKA VE SİGORTACILIK II. ÖĞR.'!I29,IF($M$4='SOSYAL GÜVENLİK II. ÖĞR.'!$K28,'SOSYAL GÜVENLİK II. ÖĞR.'!I28," "))))</f>
        <v>SGP208</v>
      </c>
      <c r="J38" s="200" t="str">
        <f>IF($M$4='BANKA VE SİGORTACILIK II. ÖĞR.'!$E29,'BANKA VE SİGORTACILIK II. ÖĞR.'!D29,IF($M$4='SOSYAL GÜVENLİK II. ÖĞR.'!$E28,'SOSYAL GÜVENLİK II. ÖĞR.'!D28,IF($M$4='BANKA VE SİGORTACILIK II. ÖĞR.'!$K29,'BANKA VE SİGORTACILIK II. ÖĞR.'!J29,IF($M$4='SOSYAL GÜVENLİK II. ÖĞR.'!$K28,'SOSYAL GÜVENLİK II. ÖĞR.'!J28," "))))</f>
        <v>Sosyal Güvenliğin Güncel Sorunları</v>
      </c>
      <c r="K38" s="131" t="str">
        <f>IF($M$4='BANKA VE SİGORTACILIK II. ÖĞR.'!$E29,'BANKA VE SİGORTACILIK II. ÖĞR.'!F29,IF($M$4='SOSYAL GÜVENLİK II. ÖĞR.'!$E28,'SOSYAL GÜVENLİK II. ÖĞR.'!F28,IF($M$4='BANKA VE SİGORTACILIK II. ÖĞR.'!$K29,'BANKA VE SİGORTACILIK II. ÖĞR.'!L29,IF($M$4='SOSYAL GÜVENLİK II. ÖĞR.'!$K28,'SOSYAL GÜVENLİK II. ÖĞR.'!L28," "))))</f>
        <v>D106</v>
      </c>
      <c r="L38" s="31">
        <v>23</v>
      </c>
    </row>
    <row r="39" spans="1:13" s="31" customFormat="1" ht="11.1" customHeight="1" x14ac:dyDescent="0.25">
      <c r="A39" s="250"/>
      <c r="B39" s="32">
        <v>0.41666666666666669</v>
      </c>
      <c r="C39" s="253"/>
      <c r="D39" s="42" t="str">
        <f>IF($M$4='ÇAĞRI HİZMETLERİ'!$E36,'ÇAĞRI HİZMETLERİ'!C36,IF($M$4='BANKA VE SİGORTACILIK'!$E36,'BANKA VE SİGORTACILIK'!C36,IF($M$4='SOSYAL GÜVENLİK'!$E36,'SOSYAL GÜVENLİK'!C36,IF($M$4=' MUHASEBE'!$E36,' MUHASEBE'!C36,IF($M$4='BİLGİSAYAR PROGRAMCILIĞI'!$E36,'BİLGİSAYAR PROGRAMCILIĞI'!C36,IF($M$4='BİLİŞİM GÜVENLİĞİ'!$E36,'BİLİŞİM GÜVENLİĞİ'!C36,IF($M$4='ÇAĞRI HİZMETLERİ'!$K36,'ÇAĞRI HİZMETLERİ'!I36,IF($M$4='BANKA VE SİGORTACILIK'!$K36,'BANKA VE SİGORTACILIK'!I36,IF($M$4='SOSYAL GÜVENLİK'!$K36,'SOSYAL GÜVENLİK'!I36,IF($M$4=' MUHASEBE'!$K36,' MUHASEBE'!I36,IF($M$4='BİLGİSAYAR PROGRAMCILIĞI'!$K36,'BİLGİSAYAR PROGRAMCILIĞI'!I36,IF($M$4='BİLİŞİM GÜVENLİĞİ'!$K36,'BİLİŞİM GÜVENLİĞİ'!I36," "))))))))))))</f>
        <v>ÇM204</v>
      </c>
      <c r="E39" s="42" t="str">
        <f>IF($M$4='ÇAĞRI HİZMETLERİ'!$E36,'ÇAĞRI HİZMETLERİ'!D36,IF($M$4='BANKA VE SİGORTACILIK'!$E36,'BANKA VE SİGORTACILIK'!D36,IF($M$4='SOSYAL GÜVENLİK'!$E36,'SOSYAL GÜVENLİK'!D36,IF($M$4=' MUHASEBE'!$E36,' MUHASEBE'!D36,IF($M$4='BİLGİSAYAR PROGRAMCILIĞI'!$E36,'BİLGİSAYAR PROGRAMCILIĞI'!D36,IF($M$4='BİLİŞİM GÜVENLİĞİ'!$E36,'BİLİŞİM GÜVENLİĞİ'!D36,IF($M$4='ÇAĞRI HİZMETLERİ'!$K36,'ÇAĞRI HİZMETLERİ'!J36,IF($M$4='BANKA VE SİGORTACILIK'!$K36,'BANKA VE SİGORTACILIK'!J36,IF($M$4='SOSYAL GÜVENLİK'!$K36,'SOSYAL GÜVENLİK'!J36,IF($M$4=' MUHASEBE'!$K36,' MUHASEBE'!J36,IF($M$4='BİLGİSAYAR PROGRAMCILIĞI'!$K36,'BİLGİSAYAR PROGRAMCILIĞI'!J36,IF($M$4='BİLİŞİM GÜVENLİĞİ'!$K36,'BİLİŞİM GÜVENLİĞİ'!J36," "))))))))))))</f>
        <v>İletişim ve İkna</v>
      </c>
      <c r="F39" s="42" t="str">
        <f>IF($M$4='ÇAĞRI HİZMETLERİ'!$E36,'ÇAĞRI HİZMETLERİ'!F36,IF($M$4='BANKA VE SİGORTACILIK'!$E36,'BANKA VE SİGORTACILIK'!F36,IF($M$4='SOSYAL GÜVENLİK'!$E36,'SOSYAL GÜVENLİK'!F36,IF($M$4=' MUHASEBE'!$E36,' MUHASEBE'!F36,IF($M$4='BİLGİSAYAR PROGRAMCILIĞI'!$E36,'BİLGİSAYAR PROGRAMCILIĞI'!F36,IF($M$4='BİLİŞİM GÜVENLİĞİ'!$E36,'BİLİŞİM GÜVENLİĞİ'!F36,IF($M$4='ÇAĞRI HİZMETLERİ'!$K36,'ÇAĞRI HİZMETLERİ'!L36,IF($M$4='BANKA VE SİGORTACILIK'!$K36,'BANKA VE SİGORTACILIK'!L36,IF($M$4='SOSYAL GÜVENLİK'!$K36,'SOSYAL GÜVENLİK'!L36,IF($M$4=' MUHASEBE'!$K36,' MUHASEBE'!L36,IF($M$4='BİLGİSAYAR PROGRAMCILIĞI'!$K36,'BİLGİSAYAR PROGRAMCILIĞI'!L36,IF($M$4='BİLİŞİM GÜVENLİĞİ'!$K36,'BİLİŞİM GÜVENLİĞİ'!L36," "))))))))))))</f>
        <v>D108</v>
      </c>
      <c r="G39" s="253"/>
      <c r="H39" s="120">
        <v>0.75</v>
      </c>
      <c r="I39" s="121" t="str">
        <f>IF($M$4='BANKA VE SİGORTACILIK II. ÖĞR.'!$E30,'BANKA VE SİGORTACILIK II. ÖĞR.'!C30,IF($M$4='SOSYAL GÜVENLİK II. ÖĞR.'!$E29,'SOSYAL GÜVENLİK II. ÖĞR.'!C29,IF($M$4='BANKA VE SİGORTACILIK II. ÖĞR.'!$K30,'BANKA VE SİGORTACILIK II. ÖĞR.'!I30,IF($M$4='SOSYAL GÜVENLİK II. ÖĞR.'!$K29,'SOSYAL GÜVENLİK II. ÖĞR.'!I29," "))))</f>
        <v>SGP208</v>
      </c>
      <c r="J39" s="201" t="str">
        <f>IF($M$4='BANKA VE SİGORTACILIK II. ÖĞR.'!$E30,'BANKA VE SİGORTACILIK II. ÖĞR.'!D30,IF($M$4='SOSYAL GÜVENLİK II. ÖĞR.'!$E29,'SOSYAL GÜVENLİK II. ÖĞR.'!D29,IF($M$4='BANKA VE SİGORTACILIK II. ÖĞR.'!$K30,'BANKA VE SİGORTACILIK II. ÖĞR.'!J30,IF($M$4='SOSYAL GÜVENLİK II. ÖĞR.'!$K29,'SOSYAL GÜVENLİK II. ÖĞR.'!J29," "))))</f>
        <v>Sosyal Güvenliğin Güncel Sorunları</v>
      </c>
      <c r="K39" s="132" t="str">
        <f>IF($M$4='BANKA VE SİGORTACILIK II. ÖĞR.'!$E30,'BANKA VE SİGORTACILIK II. ÖĞR.'!F30,IF($M$4='SOSYAL GÜVENLİK II. ÖĞR.'!$E29,'SOSYAL GÜVENLİK II. ÖĞR.'!F29,IF($M$4='BANKA VE SİGORTACILIK II. ÖĞR.'!$K30,'BANKA VE SİGORTACILIK II. ÖĞR.'!L30,IF($M$4='SOSYAL GÜVENLİK II. ÖĞR.'!$K29,'SOSYAL GÜVENLİK II. ÖĞR.'!L29," "))))</f>
        <v>D106</v>
      </c>
      <c r="L39" s="31">
        <v>24</v>
      </c>
    </row>
    <row r="40" spans="1:13" s="31" customFormat="1" ht="11.1" customHeight="1" x14ac:dyDescent="0.25">
      <c r="A40" s="250"/>
      <c r="B40" s="32">
        <v>0.45833333333333331</v>
      </c>
      <c r="C40" s="253"/>
      <c r="D40" s="42" t="str">
        <f>IF($M$4='ÇAĞRI HİZMETLERİ'!$E37,'ÇAĞRI HİZMETLERİ'!C37,IF($M$4='BANKA VE SİGORTACILIK'!$E37,'BANKA VE SİGORTACILIK'!C37,IF($M$4='SOSYAL GÜVENLİK'!$E37,'SOSYAL GÜVENLİK'!C37,IF($M$4=' MUHASEBE'!$E37,' MUHASEBE'!C37,IF($M$4='BİLGİSAYAR PROGRAMCILIĞI'!$E37,'BİLGİSAYAR PROGRAMCILIĞI'!C37,IF($M$4='BİLİŞİM GÜVENLİĞİ'!$E37,'BİLİŞİM GÜVENLİĞİ'!C37,IF($M$4='ÇAĞRI HİZMETLERİ'!$K37,'ÇAĞRI HİZMETLERİ'!I37,IF($M$4='BANKA VE SİGORTACILIK'!$K37,'BANKA VE SİGORTACILIK'!I37,IF($M$4='SOSYAL GÜVENLİK'!$K37,'SOSYAL GÜVENLİK'!I37,IF($M$4=' MUHASEBE'!$K37,' MUHASEBE'!I37,IF($M$4='BİLGİSAYAR PROGRAMCILIĞI'!$K37,'BİLGİSAYAR PROGRAMCILIĞI'!I37,IF($M$4='BİLİŞİM GÜVENLİĞİ'!$K37,'BİLİŞİM GÜVENLİĞİ'!I37," "))))))))))))</f>
        <v>ÇM204</v>
      </c>
      <c r="E40" s="42" t="str">
        <f>IF($M$4='ÇAĞRI HİZMETLERİ'!$E37,'ÇAĞRI HİZMETLERİ'!D37,IF($M$4='BANKA VE SİGORTACILIK'!$E37,'BANKA VE SİGORTACILIK'!D37,IF($M$4='SOSYAL GÜVENLİK'!$E37,'SOSYAL GÜVENLİK'!D37,IF($M$4=' MUHASEBE'!$E37,' MUHASEBE'!D37,IF($M$4='BİLGİSAYAR PROGRAMCILIĞI'!$E37,'BİLGİSAYAR PROGRAMCILIĞI'!D37,IF($M$4='BİLİŞİM GÜVENLİĞİ'!$E37,'BİLİŞİM GÜVENLİĞİ'!D37,IF($M$4='ÇAĞRI HİZMETLERİ'!$K37,'ÇAĞRI HİZMETLERİ'!J37,IF($M$4='BANKA VE SİGORTACILIK'!$K37,'BANKA VE SİGORTACILIK'!J37,IF($M$4='SOSYAL GÜVENLİK'!$K37,'SOSYAL GÜVENLİK'!J37,IF($M$4=' MUHASEBE'!$K37,' MUHASEBE'!J37,IF($M$4='BİLGİSAYAR PROGRAMCILIĞI'!$K37,'BİLGİSAYAR PROGRAMCILIĞI'!J37,IF($M$4='BİLİŞİM GÜVENLİĞİ'!$K37,'BİLİŞİM GÜVENLİĞİ'!J37," "))))))))))))</f>
        <v>İletişim ve İkna</v>
      </c>
      <c r="F40" s="42" t="str">
        <f>IF($M$4='ÇAĞRI HİZMETLERİ'!$E37,'ÇAĞRI HİZMETLERİ'!F37,IF($M$4='BANKA VE SİGORTACILIK'!$E37,'BANKA VE SİGORTACILIK'!F37,IF($M$4='SOSYAL GÜVENLİK'!$E37,'SOSYAL GÜVENLİK'!F37,IF($M$4=' MUHASEBE'!$E37,' MUHASEBE'!F37,IF($M$4='BİLGİSAYAR PROGRAMCILIĞI'!$E37,'BİLGİSAYAR PROGRAMCILIĞI'!F37,IF($M$4='BİLİŞİM GÜVENLİĞİ'!$E37,'BİLİŞİM GÜVENLİĞİ'!F37,IF($M$4='ÇAĞRI HİZMETLERİ'!$K37,'ÇAĞRI HİZMETLERİ'!L37,IF($M$4='BANKA VE SİGORTACILIK'!$K37,'BANKA VE SİGORTACILIK'!L37,IF($M$4='SOSYAL GÜVENLİK'!$K37,'SOSYAL GÜVENLİK'!L37,IF($M$4=' MUHASEBE'!$K37,' MUHASEBE'!L37,IF($M$4='BİLGİSAYAR PROGRAMCILIĞI'!$K37,'BİLGİSAYAR PROGRAMCILIĞI'!L37,IF($M$4='BİLİŞİM GÜVENLİĞİ'!$K37,'BİLİŞİM GÜVENLİĞİ'!L37," "))))))))))))</f>
        <v>D108</v>
      </c>
      <c r="G40" s="253"/>
      <c r="H40" s="120">
        <v>0.79166666666666663</v>
      </c>
      <c r="I40" s="121" t="str">
        <f>IF($M$4='BANKA VE SİGORTACILIK II. ÖĞR.'!$E31,'BANKA VE SİGORTACILIK II. ÖĞR.'!C31,IF($M$4='SOSYAL GÜVENLİK II. ÖĞR.'!$E30,'SOSYAL GÜVENLİK II. ÖĞR.'!C30,IF($M$4='BANKA VE SİGORTACILIK II. ÖĞR.'!$K31,'BANKA VE SİGORTACILIK II. ÖĞR.'!I31,IF($M$4='SOSYAL GÜVENLİK II. ÖĞR.'!$K30,'SOSYAL GÜVENLİK II. ÖĞR.'!I30," "))))</f>
        <v>BAN114</v>
      </c>
      <c r="J40" s="201" t="str">
        <f>IF($M$4='BANKA VE SİGORTACILIK II. ÖĞR.'!$E31,'BANKA VE SİGORTACILIK II. ÖĞR.'!D31,IF($M$4='SOSYAL GÜVENLİK II. ÖĞR.'!$E30,'SOSYAL GÜVENLİK II. ÖĞR.'!D30,IF($M$4='BANKA VE SİGORTACILIK II. ÖĞR.'!$K31,'BANKA VE SİGORTACILIK II. ÖĞR.'!J31,IF($M$4='SOSYAL GÜVENLİK II. ÖĞR.'!$K30,'SOSYAL GÜVENLİK II. ÖĞR.'!J30," "))))</f>
        <v>İletişim ve İkna</v>
      </c>
      <c r="K40" s="132" t="str">
        <f>IF($M$4='BANKA VE SİGORTACILIK II. ÖĞR.'!$E31,'BANKA VE SİGORTACILIK II. ÖĞR.'!F31,IF($M$4='SOSYAL GÜVENLİK II. ÖĞR.'!$E30,'SOSYAL GÜVENLİK II. ÖĞR.'!F30,IF($M$4='BANKA VE SİGORTACILIK II. ÖĞR.'!$K31,'BANKA VE SİGORTACILIK II. ÖĞR.'!L31,IF($M$4='SOSYAL GÜVENLİK II. ÖĞR.'!$K30,'SOSYAL GÜVENLİK II. ÖĞR.'!L30," "))))</f>
        <v>D101</v>
      </c>
      <c r="L40" s="31">
        <v>25</v>
      </c>
    </row>
    <row r="41" spans="1:13" s="31" customFormat="1" ht="10.5" customHeight="1" x14ac:dyDescent="0.25">
      <c r="A41" s="250"/>
      <c r="B41" s="111"/>
      <c r="C41" s="253"/>
      <c r="D41" s="112" t="str">
        <f>IF($M$4='ÇAĞRI HİZMETLERİ'!$E38,'ÇAĞRI HİZMETLERİ'!C38,IF($M$4='BANKA VE SİGORTACILIK'!$E38,'BANKA VE SİGORTACILIK'!C38,IF($M$4='SOSYAL GÜVENLİK'!$E38,'SOSYAL GÜVENLİK'!C38,IF($M$4=' MUHASEBE'!$E38,' MUHASEBE'!C38,IF($M$4='BİLGİSAYAR PROGRAMCILIĞI'!$E38,'BİLGİSAYAR PROGRAMCILIĞI'!C38,IF($M$4='BİLİŞİM GÜVENLİĞİ'!$E38,'BİLİŞİM GÜVENLİĞİ'!C38,IF($M$4='ÇAĞRI HİZMETLERİ'!$K38,'ÇAĞRI HİZMETLERİ'!I38,IF($M$4='BANKA VE SİGORTACILIK'!$K38,'BANKA VE SİGORTACILIK'!I38,IF($M$4='SOSYAL GÜVENLİK'!$K38,'SOSYAL GÜVENLİK'!I38,IF($M$4=' MUHASEBE'!$K38,' MUHASEBE'!I38,IF($M$4='BİLGİSAYAR PROGRAMCILIĞI'!$K38,'BİLGİSAYAR PROGRAMCILIĞI'!I38,IF($M$4='BİLİŞİM GÜVENLİĞİ'!$K38,'BİLİŞİM GÜVENLİĞİ'!I38," "))))))))))))</f>
        <v xml:space="preserve"> </v>
      </c>
      <c r="E41" s="112" t="str">
        <f>IF($M$4='ÇAĞRI HİZMETLERİ'!$E38,'ÇAĞRI HİZMETLERİ'!D38,IF($M$4='BANKA VE SİGORTACILIK'!$E38,'BANKA VE SİGORTACILIK'!D38,IF($M$4='SOSYAL GÜVENLİK'!$E38,'SOSYAL GÜVENLİK'!D38,IF($M$4=' MUHASEBE'!$E38,' MUHASEBE'!D38,IF($M$4='BİLGİSAYAR PROGRAMCILIĞI'!$E38,'BİLGİSAYAR PROGRAMCILIĞI'!D38,IF($M$4='BİLİŞİM GÜVENLİĞİ'!$E38,'BİLİŞİM GÜVENLİĞİ'!D38,IF($M$4='ÇAĞRI HİZMETLERİ'!$K38,'ÇAĞRI HİZMETLERİ'!J38,IF($M$4='BANKA VE SİGORTACILIK'!$K38,'BANKA VE SİGORTACILIK'!J38,IF($M$4='SOSYAL GÜVENLİK'!$K38,'SOSYAL GÜVENLİK'!J38,IF($M$4=' MUHASEBE'!$K38,' MUHASEBE'!J38,IF($M$4='BİLGİSAYAR PROGRAMCILIĞI'!$K38,'BİLGİSAYAR PROGRAMCILIĞI'!J38,IF($M$4='BİLİŞİM GÜVENLİĞİ'!$K38,'BİLİŞİM GÜVENLİĞİ'!J38," "))))))))))))</f>
        <v xml:space="preserve"> </v>
      </c>
      <c r="F41" s="112" t="str">
        <f>IF($M$4='ÇAĞRI HİZMETLERİ'!$E38,'ÇAĞRI HİZMETLERİ'!F38,IF($M$4='BANKA VE SİGORTACILIK'!$E38,'BANKA VE SİGORTACILIK'!F38,IF($M$4='SOSYAL GÜVENLİK'!$E38,'SOSYAL GÜVENLİK'!F38,IF($M$4=' MUHASEBE'!$E38,' MUHASEBE'!F38,IF($M$4='BİLGİSAYAR PROGRAMCILIĞI'!$E38,'BİLGİSAYAR PROGRAMCILIĞI'!F38,IF($M$4='BİLİŞİM GÜVENLİĞİ'!$E38,'BİLİŞİM GÜVENLİĞİ'!F38,IF($M$4='ÇAĞRI HİZMETLERİ'!$K38,'ÇAĞRI HİZMETLERİ'!L38,IF($M$4='BANKA VE SİGORTACILIK'!$K38,'BANKA VE SİGORTACILIK'!L38,IF($M$4='SOSYAL GÜVENLİK'!$K38,'SOSYAL GÜVENLİK'!L38,IF($M$4=' MUHASEBE'!$K38,' MUHASEBE'!L38,IF($M$4='BİLGİSAYAR PROGRAMCILIĞI'!$K38,'BİLGİSAYAR PROGRAMCILIĞI'!L38,IF($M$4='BİLİŞİM GÜVENLİĞİ'!$K38,'BİLİŞİM GÜVENLİĞİ'!L38," "))))))))))))</f>
        <v xml:space="preserve"> </v>
      </c>
      <c r="G41" s="253"/>
      <c r="H41" s="120">
        <v>0.83333333333333337</v>
      </c>
      <c r="I41" s="121" t="str">
        <f>IF($M$4='BANKA VE SİGORTACILIK II. ÖĞR.'!$E32,'BANKA VE SİGORTACILIK II. ÖĞR.'!C32,IF($M$4='SOSYAL GÜVENLİK II. ÖĞR.'!$E31,'SOSYAL GÜVENLİK II. ÖĞR.'!C31,IF($M$4='BANKA VE SİGORTACILIK II. ÖĞR.'!$K32,'BANKA VE SİGORTACILIK II. ÖĞR.'!I32,IF($M$4='SOSYAL GÜVENLİK II. ÖĞR.'!$K31,'SOSYAL GÜVENLİK II. ÖĞR.'!I31," "))))</f>
        <v>BAN114</v>
      </c>
      <c r="J41" s="201" t="str">
        <f>IF($M$4='BANKA VE SİGORTACILIK II. ÖĞR.'!$E32,'BANKA VE SİGORTACILIK II. ÖĞR.'!D32,IF($M$4='SOSYAL GÜVENLİK II. ÖĞR.'!$E31,'SOSYAL GÜVENLİK II. ÖĞR.'!D31,IF($M$4='BANKA VE SİGORTACILIK II. ÖĞR.'!$K32,'BANKA VE SİGORTACILIK II. ÖĞR.'!J32,IF($M$4='SOSYAL GÜVENLİK II. ÖĞR.'!$K31,'SOSYAL GÜVENLİK II. ÖĞR.'!J31," "))))</f>
        <v>İletişim ve İkna</v>
      </c>
      <c r="K41" s="132" t="str">
        <f>IF($M$4='BANKA VE SİGORTACILIK II. ÖĞR.'!$E32,'BANKA VE SİGORTACILIK II. ÖĞR.'!F32,IF($M$4='SOSYAL GÜVENLİK II. ÖĞR.'!$E31,'SOSYAL GÜVENLİK II. ÖĞR.'!F31,IF($M$4='BANKA VE SİGORTACILIK II. ÖĞR.'!$K32,'BANKA VE SİGORTACILIK II. ÖĞR.'!L32,IF($M$4='SOSYAL GÜVENLİK II. ÖĞR.'!$K31,'SOSYAL GÜVENLİK II. ÖĞR.'!L31," "))))</f>
        <v>D101</v>
      </c>
    </row>
    <row r="42" spans="1:13" s="31" customFormat="1" ht="11.1" customHeight="1" x14ac:dyDescent="0.25">
      <c r="A42" s="250"/>
      <c r="B42" s="32">
        <v>0.54166666666666663</v>
      </c>
      <c r="C42" s="253"/>
      <c r="D42" s="42" t="str">
        <f>IF($M$4='ÇAĞRI HİZMETLERİ'!$E39,'ÇAĞRI HİZMETLERİ'!C39,IF($M$4='BANKA VE SİGORTACILIK'!$E39,'BANKA VE SİGORTACILIK'!C39,IF($M$4='SOSYAL GÜVENLİK'!$E39,'SOSYAL GÜVENLİK'!C39,IF($M$4=' MUHASEBE'!$E39,' MUHASEBE'!C39,IF($M$4='BİLGİSAYAR PROGRAMCILIĞI'!$E39,'BİLGİSAYAR PROGRAMCILIĞI'!C39,IF($M$4='BİLİŞİM GÜVENLİĞİ'!$E39,'BİLİŞİM GÜVENLİĞİ'!C39,IF($M$4='ÇAĞRI HİZMETLERİ'!$K39,'ÇAĞRI HİZMETLERİ'!I39,IF($M$4='BANKA VE SİGORTACILIK'!$K39,'BANKA VE SİGORTACILIK'!I39,IF($M$4='SOSYAL GÜVENLİK'!$K39,'SOSYAL GÜVENLİK'!I39,IF($M$4=' MUHASEBE'!$K39,' MUHASEBE'!I39,IF($M$4='BİLGİSAYAR PROGRAMCILIĞI'!$K39,'BİLGİSAYAR PROGRAMCILIĞI'!I39,IF($M$4='BİLİŞİM GÜVENLİĞİ'!$K39,'BİLİŞİM GÜVENLİĞİ'!I39," "))))))))))))</f>
        <v>BAN114</v>
      </c>
      <c r="E42" s="42" t="str">
        <f>IF($M$4='ÇAĞRI HİZMETLERİ'!$E39,'ÇAĞRI HİZMETLERİ'!D39,IF($M$4='BANKA VE SİGORTACILIK'!$E39,'BANKA VE SİGORTACILIK'!D39,IF($M$4='SOSYAL GÜVENLİK'!$E39,'SOSYAL GÜVENLİK'!D39,IF($M$4=' MUHASEBE'!$E39,' MUHASEBE'!D39,IF($M$4='BİLGİSAYAR PROGRAMCILIĞI'!$E39,'BİLGİSAYAR PROGRAMCILIĞI'!D39,IF($M$4='BİLİŞİM GÜVENLİĞİ'!$E39,'BİLİŞİM GÜVENLİĞİ'!D39,IF($M$4='ÇAĞRI HİZMETLERİ'!$K39,'ÇAĞRI HİZMETLERİ'!J39,IF($M$4='BANKA VE SİGORTACILIK'!$K39,'BANKA VE SİGORTACILIK'!J39,IF($M$4='SOSYAL GÜVENLİK'!$K39,'SOSYAL GÜVENLİK'!J39,IF($M$4=' MUHASEBE'!$K39,' MUHASEBE'!J39,IF($M$4='BİLGİSAYAR PROGRAMCILIĞI'!$K39,'BİLGİSAYAR PROGRAMCILIĞI'!J39,IF($M$4='BİLİŞİM GÜVENLİĞİ'!$K39,'BİLİŞİM GÜVENLİĞİ'!J39," "))))))))))))</f>
        <v>İletişim ve İkna</v>
      </c>
      <c r="F42" s="42" t="str">
        <f>IF($M$4='ÇAĞRI HİZMETLERİ'!$E39,'ÇAĞRI HİZMETLERİ'!F39,IF($M$4='BANKA VE SİGORTACILIK'!$E39,'BANKA VE SİGORTACILIK'!F39,IF($M$4='SOSYAL GÜVENLİK'!$E39,'SOSYAL GÜVENLİK'!F39,IF($M$4=' MUHASEBE'!$E39,' MUHASEBE'!F39,IF($M$4='BİLGİSAYAR PROGRAMCILIĞI'!$E39,'BİLGİSAYAR PROGRAMCILIĞI'!F39,IF($M$4='BİLİŞİM GÜVENLİĞİ'!$E39,'BİLİŞİM GÜVENLİĞİ'!F39,IF($M$4='ÇAĞRI HİZMETLERİ'!$K39,'ÇAĞRI HİZMETLERİ'!L39,IF($M$4='BANKA VE SİGORTACILIK'!$K39,'BANKA VE SİGORTACILIK'!L39,IF($M$4='SOSYAL GÜVENLİK'!$K39,'SOSYAL GÜVENLİK'!L39,IF($M$4=' MUHASEBE'!$K39,' MUHASEBE'!L39,IF($M$4='BİLGİSAYAR PROGRAMCILIĞI'!$K39,'BİLGİSAYAR PROGRAMCILIĞI'!L39,IF($M$4='BİLİŞİM GÜVENLİĞİ'!$K39,'BİLİŞİM GÜVENLİĞİ'!L39," "))))))))))))</f>
        <v>D101</v>
      </c>
      <c r="G42" s="253"/>
      <c r="H42" s="120">
        <v>0.875</v>
      </c>
      <c r="I42" s="121" t="str">
        <f>IF($M$4='BANKA VE SİGORTACILIK II. ÖĞR.'!$E33,'BANKA VE SİGORTACILIK II. ÖĞR.'!C33,IF($M$4='SOSYAL GÜVENLİK II. ÖĞR.'!$E32,'SOSYAL GÜVENLİK II. ÖĞR.'!C32,IF($M$4='BANKA VE SİGORTACILIK II. ÖĞR.'!$K33,'BANKA VE SİGORTACILIK II. ÖĞR.'!I33,IF($M$4='SOSYAL GÜVENLİK II. ÖĞR.'!$K32,'SOSYAL GÜVENLİK II. ÖĞR.'!I32," "))))</f>
        <v>SGP210</v>
      </c>
      <c r="J42" s="201" t="str">
        <f>IF($M$4='BANKA VE SİGORTACILIK II. ÖĞR.'!$E33,'BANKA VE SİGORTACILIK II. ÖĞR.'!D33,IF($M$4='SOSYAL GÜVENLİK II. ÖĞR.'!$E32,'SOSYAL GÜVENLİK II. ÖĞR.'!D32,IF($M$4='BANKA VE SİGORTACILIK II. ÖĞR.'!$K33,'BANKA VE SİGORTACILIK II. ÖĞR.'!J33,IF($M$4='SOSYAL GÜVENLİK II. ÖĞR.'!$K32,'SOSYAL GÜVENLİK II. ÖĞR.'!J32," "))))</f>
        <v>Girişimcilik</v>
      </c>
      <c r="K42" s="132" t="str">
        <f>IF($M$4='BANKA VE SİGORTACILIK II. ÖĞR.'!$E33,'BANKA VE SİGORTACILIK II. ÖĞR.'!F33,IF($M$4='SOSYAL GÜVENLİK II. ÖĞR.'!$E32,'SOSYAL GÜVENLİK II. ÖĞR.'!F32,IF($M$4='BANKA VE SİGORTACILIK II. ÖĞR.'!$K33,'BANKA VE SİGORTACILIK II. ÖĞR.'!L33,IF($M$4='SOSYAL GÜVENLİK II. ÖĞR.'!$K32,'SOSYAL GÜVENLİK II. ÖĞR.'!L32," "))))</f>
        <v>D106</v>
      </c>
    </row>
    <row r="43" spans="1:13" s="31" customFormat="1" ht="11.1" customHeight="1" x14ac:dyDescent="0.25">
      <c r="A43" s="250"/>
      <c r="B43" s="32">
        <v>0.58333333333333337</v>
      </c>
      <c r="C43" s="253"/>
      <c r="D43" s="42" t="str">
        <f>IF($M$4='ÇAĞRI HİZMETLERİ'!$E40,'ÇAĞRI HİZMETLERİ'!C40,IF($M$4='BANKA VE SİGORTACILIK'!$E40,'BANKA VE SİGORTACILIK'!C40,IF($M$4='SOSYAL GÜVENLİK'!$E40,'SOSYAL GÜVENLİK'!C40,IF($M$4=' MUHASEBE'!$E40,' MUHASEBE'!C40,IF($M$4='BİLGİSAYAR PROGRAMCILIĞI'!$E40,'BİLGİSAYAR PROGRAMCILIĞI'!C40,IF($M$4='BİLİŞİM GÜVENLİĞİ'!$E40,'BİLİŞİM GÜVENLİĞİ'!C40,IF($M$4='ÇAĞRI HİZMETLERİ'!$K40,'ÇAĞRI HİZMETLERİ'!I40,IF($M$4='BANKA VE SİGORTACILIK'!$K40,'BANKA VE SİGORTACILIK'!I40,IF($M$4='SOSYAL GÜVENLİK'!$K40,'SOSYAL GÜVENLİK'!I40,IF($M$4=' MUHASEBE'!$K40,' MUHASEBE'!I40,IF($M$4='BİLGİSAYAR PROGRAMCILIĞI'!$K40,'BİLGİSAYAR PROGRAMCILIĞI'!I40,IF($M$4='BİLİŞİM GÜVENLİĞİ'!$K40,'BİLİŞİM GÜVENLİĞİ'!I40," "))))))))))))</f>
        <v>BAN114</v>
      </c>
      <c r="E43" s="42" t="str">
        <f>IF($M$4='ÇAĞRI HİZMETLERİ'!$E40,'ÇAĞRI HİZMETLERİ'!D40,IF($M$4='BANKA VE SİGORTACILIK'!$E40,'BANKA VE SİGORTACILIK'!D40,IF($M$4='SOSYAL GÜVENLİK'!$E40,'SOSYAL GÜVENLİK'!D40,IF($M$4=' MUHASEBE'!$E40,' MUHASEBE'!D40,IF($M$4='BİLGİSAYAR PROGRAMCILIĞI'!$E40,'BİLGİSAYAR PROGRAMCILIĞI'!D40,IF($M$4='BİLİŞİM GÜVENLİĞİ'!$E40,'BİLİŞİM GÜVENLİĞİ'!D40,IF($M$4='ÇAĞRI HİZMETLERİ'!$K40,'ÇAĞRI HİZMETLERİ'!J40,IF($M$4='BANKA VE SİGORTACILIK'!$K40,'BANKA VE SİGORTACILIK'!J40,IF($M$4='SOSYAL GÜVENLİK'!$K40,'SOSYAL GÜVENLİK'!J40,IF($M$4=' MUHASEBE'!$K40,' MUHASEBE'!J40,IF($M$4='BİLGİSAYAR PROGRAMCILIĞI'!$K40,'BİLGİSAYAR PROGRAMCILIĞI'!J40,IF($M$4='BİLİŞİM GÜVENLİĞİ'!$K40,'BİLİŞİM GÜVENLİĞİ'!J40," "))))))))))))</f>
        <v>İletişim ve İkna</v>
      </c>
      <c r="F43" s="42" t="str">
        <f>IF($M$4='ÇAĞRI HİZMETLERİ'!$E40,'ÇAĞRI HİZMETLERİ'!F40,IF($M$4='BANKA VE SİGORTACILIK'!$E40,'BANKA VE SİGORTACILIK'!F40,IF($M$4='SOSYAL GÜVENLİK'!$E40,'SOSYAL GÜVENLİK'!F40,IF($M$4=' MUHASEBE'!$E40,' MUHASEBE'!F40,IF($M$4='BİLGİSAYAR PROGRAMCILIĞI'!$E40,'BİLGİSAYAR PROGRAMCILIĞI'!F40,IF($M$4='BİLİŞİM GÜVENLİĞİ'!$E40,'BİLİŞİM GÜVENLİĞİ'!F40,IF($M$4='ÇAĞRI HİZMETLERİ'!$K40,'ÇAĞRI HİZMETLERİ'!L40,IF($M$4='BANKA VE SİGORTACILIK'!$K40,'BANKA VE SİGORTACILIK'!L40,IF($M$4='SOSYAL GÜVENLİK'!$K40,'SOSYAL GÜVENLİK'!L40,IF($M$4=' MUHASEBE'!$K40,' MUHASEBE'!L40,IF($M$4='BİLGİSAYAR PROGRAMCILIĞI'!$K40,'BİLGİSAYAR PROGRAMCILIĞI'!L40,IF($M$4='BİLİŞİM GÜVENLİĞİ'!$K40,'BİLİŞİM GÜVENLİĞİ'!L40," "))))))))))))</f>
        <v>D101</v>
      </c>
      <c r="G43" s="253"/>
      <c r="H43" s="120">
        <v>0.91666666666666663</v>
      </c>
      <c r="I43" s="121" t="str">
        <f>IF($M$4='BANKA VE SİGORTACILIK II. ÖĞR.'!$E34,'BANKA VE SİGORTACILIK II. ÖĞR.'!C34,IF($M$4='SOSYAL GÜVENLİK II. ÖĞR.'!$E33,'SOSYAL GÜVENLİK II. ÖĞR.'!C33,IF($M$4='BANKA VE SİGORTACILIK II. ÖĞR.'!$K34,'BANKA VE SİGORTACILIK II. ÖĞR.'!I34,IF($M$4='SOSYAL GÜVENLİK II. ÖĞR.'!$K33,'SOSYAL GÜVENLİK II. ÖĞR.'!I33," "))))</f>
        <v>SGP210</v>
      </c>
      <c r="J43" s="201" t="str">
        <f>IF($M$4='BANKA VE SİGORTACILIK II. ÖĞR.'!$E34,'BANKA VE SİGORTACILIK II. ÖĞR.'!D34,IF($M$4='SOSYAL GÜVENLİK II. ÖĞR.'!$E33,'SOSYAL GÜVENLİK II. ÖĞR.'!D33,IF($M$4='BANKA VE SİGORTACILIK II. ÖĞR.'!$K34,'BANKA VE SİGORTACILIK II. ÖĞR.'!J34,IF($M$4='SOSYAL GÜVENLİK II. ÖĞR.'!$K33,'SOSYAL GÜVENLİK II. ÖĞR.'!J33," "))))</f>
        <v>Girişimcilik</v>
      </c>
      <c r="K43" s="132" t="str">
        <f>IF($M$4='BANKA VE SİGORTACILIK II. ÖĞR.'!$E34,'BANKA VE SİGORTACILIK II. ÖĞR.'!F34,IF($M$4='SOSYAL GÜVENLİK II. ÖĞR.'!$E33,'SOSYAL GÜVENLİK II. ÖĞR.'!F33,IF($M$4='BANKA VE SİGORTACILIK II. ÖĞR.'!$K34,'BANKA VE SİGORTACILIK II. ÖĞR.'!L34,IF($M$4='SOSYAL GÜVENLİK II. ÖĞR.'!$K33,'SOSYAL GÜVENLİK II. ÖĞR.'!L33," "))))</f>
        <v>D106</v>
      </c>
    </row>
    <row r="44" spans="1:13" s="31" customFormat="1" ht="11.1" customHeight="1" x14ac:dyDescent="0.25">
      <c r="A44" s="250"/>
      <c r="B44" s="32">
        <v>0.625</v>
      </c>
      <c r="C44" s="253"/>
      <c r="D44" s="42" t="str">
        <f>IF($M$4='ÇAĞRI HİZMETLERİ'!$E41,'ÇAĞRI HİZMETLERİ'!C41,IF($M$4='BANKA VE SİGORTACILIK'!$E41,'BANKA VE SİGORTACILIK'!C41,IF($M$4='SOSYAL GÜVENLİK'!$E41,'SOSYAL GÜVENLİK'!C41,IF($M$4=' MUHASEBE'!$E41,' MUHASEBE'!C41,IF($M$4='BİLGİSAYAR PROGRAMCILIĞI'!$E41,'BİLGİSAYAR PROGRAMCILIĞI'!C41,IF($M$4='BİLİŞİM GÜVENLİĞİ'!$E41,'BİLİŞİM GÜVENLİĞİ'!C41,IF($M$4='ÇAĞRI HİZMETLERİ'!$K41,'ÇAĞRI HİZMETLERİ'!I41,IF($M$4='BANKA VE SİGORTACILIK'!$K41,'BANKA VE SİGORTACILIK'!I41,IF($M$4='SOSYAL GÜVENLİK'!$K41,'SOSYAL GÜVENLİK'!I41,IF($M$4=' MUHASEBE'!$K41,' MUHASEBE'!I41,IF($M$4='BİLGİSAYAR PROGRAMCILIĞI'!$K41,'BİLGİSAYAR PROGRAMCILIĞI'!I41,IF($M$4='BİLİŞİM GÜVENLİĞİ'!$K41,'BİLİŞİM GÜVENLİĞİ'!I41," "))))))))))))</f>
        <v xml:space="preserve"> </v>
      </c>
      <c r="E44" s="42" t="str">
        <f>IF($M$4='ÇAĞRI HİZMETLERİ'!$E41,'ÇAĞRI HİZMETLERİ'!D41,IF($M$4='BANKA VE SİGORTACILIK'!$E41,'BANKA VE SİGORTACILIK'!D41,IF($M$4='SOSYAL GÜVENLİK'!$E41,'SOSYAL GÜVENLİK'!D41,IF($M$4=' MUHASEBE'!$E41,' MUHASEBE'!D41,IF($M$4='BİLGİSAYAR PROGRAMCILIĞI'!$E41,'BİLGİSAYAR PROGRAMCILIĞI'!D41,IF($M$4='BİLİŞİM GÜVENLİĞİ'!$E41,'BİLİŞİM GÜVENLİĞİ'!D41,IF($M$4='ÇAĞRI HİZMETLERİ'!$K41,'ÇAĞRI HİZMETLERİ'!J41,IF($M$4='BANKA VE SİGORTACILIK'!$K41,'BANKA VE SİGORTACILIK'!J41,IF($M$4='SOSYAL GÜVENLİK'!$K41,'SOSYAL GÜVENLİK'!J41,IF($M$4=' MUHASEBE'!$K41,' MUHASEBE'!J41,IF($M$4='BİLGİSAYAR PROGRAMCILIĞI'!$K41,'BİLGİSAYAR PROGRAMCILIĞI'!J41,IF($M$4='BİLİŞİM GÜVENLİĞİ'!$K41,'BİLİŞİM GÜVENLİĞİ'!J41," "))))))))))))</f>
        <v xml:space="preserve"> </v>
      </c>
      <c r="F44" s="42" t="str">
        <f>IF($M$4='ÇAĞRI HİZMETLERİ'!$E41,'ÇAĞRI HİZMETLERİ'!F41,IF($M$4='BANKA VE SİGORTACILIK'!$E41,'BANKA VE SİGORTACILIK'!F41,IF($M$4='SOSYAL GÜVENLİK'!$E41,'SOSYAL GÜVENLİK'!F41,IF($M$4=' MUHASEBE'!$E41,' MUHASEBE'!F41,IF($M$4='BİLGİSAYAR PROGRAMCILIĞI'!$E41,'BİLGİSAYAR PROGRAMCILIĞI'!F41,IF($M$4='BİLİŞİM GÜVENLİĞİ'!$E41,'BİLİŞİM GÜVENLİĞİ'!F41,IF($M$4='ÇAĞRI HİZMETLERİ'!$K41,'ÇAĞRI HİZMETLERİ'!L41,IF($M$4='BANKA VE SİGORTACILIK'!$K41,'BANKA VE SİGORTACILIK'!L41,IF($M$4='SOSYAL GÜVENLİK'!$K41,'SOSYAL GÜVENLİK'!L41,IF($M$4=' MUHASEBE'!$K41,' MUHASEBE'!L41,IF($M$4='BİLGİSAYAR PROGRAMCILIĞI'!$K41,'BİLGİSAYAR PROGRAMCILIĞI'!L41,IF($M$4='BİLİŞİM GÜVENLİĞİ'!$K41,'BİLİŞİM GÜVENLİĞİ'!L41," "))))))))))))</f>
        <v xml:space="preserve"> </v>
      </c>
      <c r="G44" s="253"/>
      <c r="H44" s="120"/>
      <c r="I44" s="121"/>
      <c r="J44" s="201"/>
      <c r="K44" s="34"/>
    </row>
    <row r="45" spans="1:13" s="31" customFormat="1" ht="11.1" customHeight="1" thickBot="1" x14ac:dyDescent="0.3">
      <c r="A45" s="251"/>
      <c r="B45" s="35">
        <v>0.66666666666666663</v>
      </c>
      <c r="C45" s="254"/>
      <c r="D45" s="43" t="str">
        <f>IF($M$4='ÇAĞRI HİZMETLERİ'!$E42,'ÇAĞRI HİZMETLERİ'!C42,IF($M$4='BANKA VE SİGORTACILIK'!$E42,'BANKA VE SİGORTACILIK'!C42,IF($M$4='SOSYAL GÜVENLİK'!$E42,'SOSYAL GÜVENLİK'!C42,IF($M$4=' MUHASEBE'!$E42,' MUHASEBE'!C42,IF($M$4='BİLGİSAYAR PROGRAMCILIĞI'!$E42,'BİLGİSAYAR PROGRAMCILIĞI'!C42,IF($M$4='BİLİŞİM GÜVENLİĞİ'!$E42,'BİLİŞİM GÜVENLİĞİ'!C42,IF($M$4='ÇAĞRI HİZMETLERİ'!$K42,'ÇAĞRI HİZMETLERİ'!I42,IF($M$4='BANKA VE SİGORTACILIK'!$K42,'BANKA VE SİGORTACILIK'!I42,IF($M$4='SOSYAL GÜVENLİK'!$K42,'SOSYAL GÜVENLİK'!I42,IF($M$4=' MUHASEBE'!$K42,' MUHASEBE'!I42,IF($M$4='BİLGİSAYAR PROGRAMCILIĞI'!$K42,'BİLGİSAYAR PROGRAMCILIĞI'!I42,IF($M$4='BİLİŞİM GÜVENLİĞİ'!$K42,'BİLİŞİM GÜVENLİĞİ'!I42," "))))))))))))</f>
        <v xml:space="preserve"> </v>
      </c>
      <c r="E45" s="43" t="str">
        <f>IF($M$4='ÇAĞRI HİZMETLERİ'!$E42,'ÇAĞRI HİZMETLERİ'!D42,IF($M$4='BANKA VE SİGORTACILIK'!$E42,'BANKA VE SİGORTACILIK'!D42,IF($M$4='SOSYAL GÜVENLİK'!$E42,'SOSYAL GÜVENLİK'!D42,IF($M$4=' MUHASEBE'!$E42,' MUHASEBE'!D42,IF($M$4='BİLGİSAYAR PROGRAMCILIĞI'!$E42,'BİLGİSAYAR PROGRAMCILIĞI'!D42,IF($M$4='BİLİŞİM GÜVENLİĞİ'!$E42,'BİLİŞİM GÜVENLİĞİ'!D42,IF($M$4='ÇAĞRI HİZMETLERİ'!$K42,'ÇAĞRI HİZMETLERİ'!J42,IF($M$4='BANKA VE SİGORTACILIK'!$K42,'BANKA VE SİGORTACILIK'!J42,IF($M$4='SOSYAL GÜVENLİK'!$K42,'SOSYAL GÜVENLİK'!J42,IF($M$4=' MUHASEBE'!$K42,' MUHASEBE'!J42,IF($M$4='BİLGİSAYAR PROGRAMCILIĞI'!$K42,'BİLGİSAYAR PROGRAMCILIĞI'!J42,IF($M$4='BİLİŞİM GÜVENLİĞİ'!$K42,'BİLİŞİM GÜVENLİĞİ'!J42," "))))))))))))</f>
        <v xml:space="preserve"> </v>
      </c>
      <c r="F45" s="43" t="str">
        <f>IF($M$4='ÇAĞRI HİZMETLERİ'!$E42,'ÇAĞRI HİZMETLERİ'!F42,IF($M$4='BANKA VE SİGORTACILIK'!$E42,'BANKA VE SİGORTACILIK'!F42,IF($M$4='SOSYAL GÜVENLİK'!$E42,'SOSYAL GÜVENLİK'!F42,IF($M$4=' MUHASEBE'!$E42,' MUHASEBE'!F42,IF($M$4='BİLGİSAYAR PROGRAMCILIĞI'!$E42,'BİLGİSAYAR PROGRAMCILIĞI'!F42,IF($M$4='BİLİŞİM GÜVENLİĞİ'!$E42,'BİLİŞİM GÜVENLİĞİ'!F42,IF($M$4='ÇAĞRI HİZMETLERİ'!$K42,'ÇAĞRI HİZMETLERİ'!L42,IF($M$4='BANKA VE SİGORTACILIK'!$K42,'BANKA VE SİGORTACILIK'!L42,IF($M$4='SOSYAL GÜVENLİK'!$K42,'SOSYAL GÜVENLİK'!L42,IF($M$4=' MUHASEBE'!$K42,' MUHASEBE'!L42,IF($M$4='BİLGİSAYAR PROGRAMCILIĞI'!$K42,'BİLGİSAYAR PROGRAMCILIĞI'!L42,IF($M$4='BİLİŞİM GÜVENLİĞİ'!$K42,'BİLİŞİM GÜVENLİĞİ'!L42," "))))))))))))</f>
        <v xml:space="preserve"> </v>
      </c>
      <c r="G45" s="254"/>
      <c r="H45" s="130"/>
      <c r="I45" s="133"/>
      <c r="J45" s="202"/>
      <c r="K45" s="37"/>
    </row>
    <row r="47" spans="1:13" x14ac:dyDescent="0.25">
      <c r="H47" s="257"/>
      <c r="I47" s="257"/>
      <c r="J47" s="257"/>
    </row>
    <row r="48" spans="1:13" x14ac:dyDescent="0.25">
      <c r="H48" s="257" t="str">
        <f>M4</f>
        <v>Öğr. Gör. Mürsel KAN</v>
      </c>
      <c r="I48" s="257"/>
      <c r="J48" s="257"/>
    </row>
  </sheetData>
  <mergeCells count="19">
    <mergeCell ref="H48:J48"/>
    <mergeCell ref="H47:J47"/>
    <mergeCell ref="A30:A37"/>
    <mergeCell ref="G30:G37"/>
    <mergeCell ref="A38:A45"/>
    <mergeCell ref="G38:G45"/>
    <mergeCell ref="C30:C37"/>
    <mergeCell ref="C38:C45"/>
    <mergeCell ref="E2:J2"/>
    <mergeCell ref="A22:A29"/>
    <mergeCell ref="G22:G29"/>
    <mergeCell ref="C6:C13"/>
    <mergeCell ref="C14:C21"/>
    <mergeCell ref="C22:C29"/>
    <mergeCell ref="A4:J4"/>
    <mergeCell ref="A6:A13"/>
    <mergeCell ref="G6:G13"/>
    <mergeCell ref="A14:A21"/>
    <mergeCell ref="G14:G21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M29:M30 M32:M35"/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ignoredErrors>
    <ignoredError sqref="D7:E37 I7:J13 D6:E6 F6:F45 I18:J37 I14:J17 I6:J6 K6:K19 K22:K27 K30:K35 K38:K42 D41 D38 D39 D40 D45 D42 D43 D44 E38:E45 I42:J42 J38:J41 I44:J4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Drop Down 2">
              <controlPr locked="0" defaultSize="0" autoLine="0" autoPict="0">
                <anchor moveWithCells="1">
                  <from>
                    <xdr:col>4</xdr:col>
                    <xdr:colOff>723900</xdr:colOff>
                    <xdr:row>2</xdr:row>
                    <xdr:rowOff>142875</xdr:rowOff>
                  </from>
                  <to>
                    <xdr:col>9</xdr:col>
                    <xdr:colOff>685800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J16" sqref="J16"/>
    </sheetView>
  </sheetViews>
  <sheetFormatPr defaultRowHeight="15" x14ac:dyDescent="0.25"/>
  <cols>
    <col min="2" max="2" width="33.85546875" customWidth="1"/>
    <col min="3" max="3" width="7.5703125" style="10" customWidth="1"/>
    <col min="4" max="4" width="7.140625" style="14" customWidth="1"/>
    <col min="5" max="6" width="6.7109375" customWidth="1"/>
    <col min="7" max="7" width="29.85546875" customWidth="1"/>
  </cols>
  <sheetData>
    <row r="1" spans="1:7" ht="74.25" customHeight="1" thickBot="1" x14ac:dyDescent="0.3">
      <c r="A1" s="224" t="s">
        <v>48</v>
      </c>
      <c r="B1" s="224"/>
      <c r="C1" s="224"/>
      <c r="D1" s="224"/>
      <c r="E1" s="224"/>
      <c r="F1" s="224"/>
      <c r="G1" s="224"/>
    </row>
    <row r="2" spans="1:7" ht="15.75" thickBot="1" x14ac:dyDescent="0.3">
      <c r="A2" s="225" t="s">
        <v>6</v>
      </c>
      <c r="B2" s="226"/>
      <c r="C2" s="226"/>
      <c r="D2" s="226"/>
      <c r="E2" s="226"/>
      <c r="F2" s="226"/>
      <c r="G2" s="227"/>
    </row>
    <row r="3" spans="1:7" ht="26.25" thickBot="1" x14ac:dyDescent="0.3">
      <c r="A3" s="17" t="s">
        <v>37</v>
      </c>
      <c r="B3" s="18" t="s">
        <v>16</v>
      </c>
      <c r="C3" s="19" t="s">
        <v>2</v>
      </c>
      <c r="D3" s="20" t="s">
        <v>3</v>
      </c>
      <c r="E3" s="19" t="s">
        <v>4</v>
      </c>
      <c r="F3" s="19" t="s">
        <v>5</v>
      </c>
      <c r="G3" s="19" t="s">
        <v>38</v>
      </c>
    </row>
    <row r="4" spans="1:7" x14ac:dyDescent="0.25">
      <c r="A4" s="56" t="s">
        <v>100</v>
      </c>
      <c r="B4" s="57" t="s">
        <v>101</v>
      </c>
      <c r="C4" s="58">
        <v>2</v>
      </c>
      <c r="D4" s="59" t="s">
        <v>7</v>
      </c>
      <c r="E4" s="58">
        <v>2</v>
      </c>
      <c r="F4" s="58">
        <v>3</v>
      </c>
      <c r="G4" s="61" t="s">
        <v>54</v>
      </c>
    </row>
    <row r="5" spans="1:7" x14ac:dyDescent="0.25">
      <c r="A5" s="60" t="s">
        <v>102</v>
      </c>
      <c r="B5" s="61" t="s">
        <v>103</v>
      </c>
      <c r="C5" s="62">
        <v>3</v>
      </c>
      <c r="D5" s="63" t="s">
        <v>8</v>
      </c>
      <c r="E5" s="62">
        <v>3</v>
      </c>
      <c r="F5" s="62">
        <v>3</v>
      </c>
      <c r="G5" s="61" t="s">
        <v>80</v>
      </c>
    </row>
    <row r="6" spans="1:7" x14ac:dyDescent="0.25">
      <c r="A6" s="60" t="s">
        <v>104</v>
      </c>
      <c r="B6" s="61" t="s">
        <v>105</v>
      </c>
      <c r="C6" s="62">
        <v>3</v>
      </c>
      <c r="D6" s="63" t="s">
        <v>8</v>
      </c>
      <c r="E6" s="62">
        <v>3</v>
      </c>
      <c r="F6" s="62">
        <v>4</v>
      </c>
      <c r="G6" s="61" t="s">
        <v>50</v>
      </c>
    </row>
    <row r="7" spans="1:7" x14ac:dyDescent="0.25">
      <c r="A7" s="60" t="s">
        <v>106</v>
      </c>
      <c r="B7" s="61" t="s">
        <v>0</v>
      </c>
      <c r="C7" s="62">
        <v>2</v>
      </c>
      <c r="D7" s="63" t="s">
        <v>7</v>
      </c>
      <c r="E7" s="62">
        <v>2</v>
      </c>
      <c r="F7" s="62">
        <v>4</v>
      </c>
      <c r="G7" s="61" t="s">
        <v>67</v>
      </c>
    </row>
    <row r="8" spans="1:7" x14ac:dyDescent="0.25">
      <c r="A8" s="60" t="s">
        <v>107</v>
      </c>
      <c r="B8" s="61" t="s">
        <v>108</v>
      </c>
      <c r="C8" s="58">
        <v>3</v>
      </c>
      <c r="D8" s="59" t="s">
        <v>9</v>
      </c>
      <c r="E8" s="58">
        <v>2</v>
      </c>
      <c r="F8" s="58">
        <v>4</v>
      </c>
      <c r="G8" s="61" t="s">
        <v>50</v>
      </c>
    </row>
    <row r="9" spans="1:7" x14ac:dyDescent="0.25">
      <c r="A9" s="65" t="s">
        <v>109</v>
      </c>
      <c r="B9" s="61" t="s">
        <v>110</v>
      </c>
      <c r="C9" s="62">
        <v>2</v>
      </c>
      <c r="D9" s="63" t="s">
        <v>7</v>
      </c>
      <c r="E9" s="62">
        <v>2</v>
      </c>
      <c r="F9" s="62">
        <v>3</v>
      </c>
      <c r="G9" s="61" t="s">
        <v>51</v>
      </c>
    </row>
    <row r="10" spans="1:7" x14ac:dyDescent="0.25">
      <c r="A10" s="60" t="s">
        <v>111</v>
      </c>
      <c r="B10" s="61" t="s">
        <v>112</v>
      </c>
      <c r="C10" s="58">
        <v>3</v>
      </c>
      <c r="D10" s="59" t="s">
        <v>8</v>
      </c>
      <c r="E10" s="58">
        <v>3</v>
      </c>
      <c r="F10" s="58">
        <v>3</v>
      </c>
      <c r="G10" s="61" t="s">
        <v>83</v>
      </c>
    </row>
    <row r="11" spans="1:7" x14ac:dyDescent="0.25">
      <c r="A11" s="60"/>
      <c r="B11" s="61"/>
      <c r="C11" s="62"/>
      <c r="D11" s="63"/>
      <c r="E11" s="62"/>
      <c r="F11" s="62"/>
      <c r="G11" s="61"/>
    </row>
    <row r="12" spans="1:7" x14ac:dyDescent="0.25">
      <c r="A12" s="65"/>
      <c r="B12" s="66"/>
      <c r="C12" s="67"/>
      <c r="D12" s="63"/>
      <c r="E12" s="62"/>
      <c r="F12" s="62"/>
      <c r="G12" s="67"/>
    </row>
    <row r="13" spans="1:7" ht="15.75" thickBot="1" x14ac:dyDescent="0.3">
      <c r="A13" s="69"/>
      <c r="B13" s="70"/>
      <c r="C13" s="71"/>
      <c r="D13" s="72"/>
      <c r="E13" s="71"/>
      <c r="F13" s="71"/>
      <c r="G13" s="71"/>
    </row>
    <row r="14" spans="1:7" ht="15.75" thickBot="1" x14ac:dyDescent="0.3">
      <c r="A14" s="229" t="s">
        <v>12</v>
      </c>
      <c r="B14" s="230"/>
      <c r="C14" s="230"/>
      <c r="D14" s="230"/>
      <c r="E14" s="230"/>
      <c r="F14" s="230"/>
      <c r="G14" s="231"/>
    </row>
    <row r="15" spans="1:7" ht="26.25" thickBot="1" x14ac:dyDescent="0.3">
      <c r="A15" s="17" t="s">
        <v>37</v>
      </c>
      <c r="B15" s="18" t="s">
        <v>16</v>
      </c>
      <c r="C15" s="19" t="s">
        <v>2</v>
      </c>
      <c r="D15" s="20" t="s">
        <v>3</v>
      </c>
      <c r="E15" s="19" t="s">
        <v>4</v>
      </c>
      <c r="F15" s="19" t="s">
        <v>5</v>
      </c>
      <c r="G15" s="19" t="s">
        <v>38</v>
      </c>
    </row>
    <row r="16" spans="1:7" x14ac:dyDescent="0.25">
      <c r="A16" s="145" t="s">
        <v>113</v>
      </c>
      <c r="B16" s="61" t="s">
        <v>114</v>
      </c>
      <c r="C16" s="58">
        <v>4</v>
      </c>
      <c r="D16" s="59" t="s">
        <v>11</v>
      </c>
      <c r="E16" s="58">
        <v>4</v>
      </c>
      <c r="F16" s="58">
        <v>4</v>
      </c>
      <c r="G16" s="61" t="s">
        <v>79</v>
      </c>
    </row>
    <row r="17" spans="1:7" x14ac:dyDescent="0.25">
      <c r="A17" s="146" t="s">
        <v>115</v>
      </c>
      <c r="B17" s="61" t="s">
        <v>116</v>
      </c>
      <c r="C17" s="58">
        <v>2</v>
      </c>
      <c r="D17" s="59" t="s">
        <v>7</v>
      </c>
      <c r="E17" s="58">
        <v>2</v>
      </c>
      <c r="F17" s="58">
        <v>4</v>
      </c>
      <c r="G17" s="61" t="s">
        <v>51</v>
      </c>
    </row>
    <row r="18" spans="1:7" x14ac:dyDescent="0.25">
      <c r="A18" s="60" t="s">
        <v>117</v>
      </c>
      <c r="B18" s="61" t="s">
        <v>118</v>
      </c>
      <c r="C18" s="62">
        <v>2</v>
      </c>
      <c r="D18" s="63" t="s">
        <v>7</v>
      </c>
      <c r="E18" s="62">
        <v>2</v>
      </c>
      <c r="F18" s="62">
        <v>4</v>
      </c>
      <c r="G18" s="61" t="s">
        <v>82</v>
      </c>
    </row>
    <row r="19" spans="1:7" x14ac:dyDescent="0.25">
      <c r="A19" s="60" t="s">
        <v>119</v>
      </c>
      <c r="B19" s="61" t="s">
        <v>120</v>
      </c>
      <c r="C19" s="58">
        <v>3</v>
      </c>
      <c r="D19" s="59" t="s">
        <v>8</v>
      </c>
      <c r="E19" s="58">
        <v>3</v>
      </c>
      <c r="F19" s="58">
        <v>3</v>
      </c>
      <c r="G19" s="61" t="s">
        <v>50</v>
      </c>
    </row>
    <row r="20" spans="1:7" x14ac:dyDescent="0.25">
      <c r="A20" s="60" t="s">
        <v>121</v>
      </c>
      <c r="B20" s="61" t="s">
        <v>122</v>
      </c>
      <c r="C20" s="62">
        <v>2</v>
      </c>
      <c r="D20" s="63" t="s">
        <v>7</v>
      </c>
      <c r="E20" s="62">
        <v>2</v>
      </c>
      <c r="F20" s="62">
        <v>3</v>
      </c>
      <c r="G20" s="61" t="s">
        <v>52</v>
      </c>
    </row>
    <row r="21" spans="1:7" x14ac:dyDescent="0.25">
      <c r="A21" s="60" t="s">
        <v>123</v>
      </c>
      <c r="B21" s="61" t="s">
        <v>1</v>
      </c>
      <c r="C21" s="62">
        <v>2</v>
      </c>
      <c r="D21" s="63" t="s">
        <v>7</v>
      </c>
      <c r="E21" s="62">
        <v>2</v>
      </c>
      <c r="F21" s="62">
        <v>4</v>
      </c>
      <c r="G21" s="61" t="s">
        <v>52</v>
      </c>
    </row>
    <row r="22" spans="1:7" s="15" customFormat="1" x14ac:dyDescent="0.25">
      <c r="A22" s="60" t="s">
        <v>124</v>
      </c>
      <c r="B22" s="61" t="s">
        <v>125</v>
      </c>
      <c r="C22" s="58">
        <v>2</v>
      </c>
      <c r="D22" s="59" t="s">
        <v>7</v>
      </c>
      <c r="E22" s="58">
        <v>2</v>
      </c>
      <c r="F22" s="58">
        <v>3</v>
      </c>
      <c r="G22" s="61" t="s">
        <v>54</v>
      </c>
    </row>
    <row r="23" spans="1:7" x14ac:dyDescent="0.25">
      <c r="A23" s="146" t="s">
        <v>126</v>
      </c>
      <c r="B23" s="61" t="s">
        <v>127</v>
      </c>
      <c r="C23" s="58">
        <v>2</v>
      </c>
      <c r="D23" s="59" t="s">
        <v>7</v>
      </c>
      <c r="E23" s="58">
        <v>2</v>
      </c>
      <c r="F23" s="58">
        <v>3</v>
      </c>
      <c r="G23" s="61" t="s">
        <v>50</v>
      </c>
    </row>
    <row r="24" spans="1:7" x14ac:dyDescent="0.25">
      <c r="A24" s="60" t="s">
        <v>128</v>
      </c>
      <c r="B24" s="66" t="s">
        <v>10</v>
      </c>
      <c r="C24" s="58">
        <v>2</v>
      </c>
      <c r="D24" s="59" t="s">
        <v>7</v>
      </c>
      <c r="E24" s="58">
        <v>2</v>
      </c>
      <c r="F24" s="58">
        <v>3</v>
      </c>
      <c r="G24" s="66" t="s">
        <v>51</v>
      </c>
    </row>
    <row r="25" spans="1:7" ht="15.75" thickBot="1" x14ac:dyDescent="0.3">
      <c r="A25" s="69"/>
      <c r="B25" s="80"/>
      <c r="C25" s="81"/>
      <c r="D25" s="82"/>
      <c r="E25" s="83"/>
      <c r="F25" s="83"/>
      <c r="G25" s="83"/>
    </row>
    <row r="28" spans="1:7" x14ac:dyDescent="0.25">
      <c r="F28" s="228" t="s">
        <v>29</v>
      </c>
      <c r="G28" s="228"/>
    </row>
    <row r="29" spans="1:7" x14ac:dyDescent="0.25">
      <c r="F29" s="228" t="s">
        <v>30</v>
      </c>
      <c r="G29" s="228"/>
    </row>
  </sheetData>
  <mergeCells count="5">
    <mergeCell ref="A1:G1"/>
    <mergeCell ref="A2:G2"/>
    <mergeCell ref="F28:G28"/>
    <mergeCell ref="F29:G29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48"/>
  <sheetViews>
    <sheetView zoomScale="120" zoomScaleNormal="120" workbookViewId="0">
      <selection activeCell="Q16" sqref="Q16"/>
    </sheetView>
  </sheetViews>
  <sheetFormatPr defaultRowHeight="15" x14ac:dyDescent="0.25"/>
  <cols>
    <col min="1" max="1" width="3.42578125" style="38" customWidth="1"/>
    <col min="2" max="2" width="6.5703125" style="39" customWidth="1"/>
    <col min="3" max="3" width="2.42578125" style="39" customWidth="1"/>
    <col min="4" max="4" width="7.140625" style="40" customWidth="1"/>
    <col min="5" max="5" width="19.42578125" style="40" customWidth="1"/>
    <col min="6" max="6" width="25.85546875" style="40" customWidth="1"/>
    <col min="7" max="7" width="3.42578125" style="40" customWidth="1"/>
    <col min="8" max="8" width="5.7109375" style="40" customWidth="1"/>
    <col min="9" max="9" width="7" style="40" customWidth="1"/>
    <col min="10" max="10" width="20.140625" style="40" customWidth="1"/>
    <col min="11" max="11" width="28.5703125" style="40" customWidth="1"/>
    <col min="12" max="12" width="9.140625" style="40" hidden="1" customWidth="1"/>
    <col min="13" max="13" width="25.5703125" style="40" hidden="1" customWidth="1"/>
    <col min="14" max="16384" width="9.140625" style="40"/>
  </cols>
  <sheetData>
    <row r="2" spans="1:13" x14ac:dyDescent="0.25">
      <c r="E2" s="246" t="s">
        <v>60</v>
      </c>
      <c r="F2" s="246"/>
      <c r="G2" s="246"/>
      <c r="H2" s="246"/>
      <c r="I2" s="246"/>
      <c r="J2" s="246"/>
    </row>
    <row r="4" spans="1:13" s="26" customFormat="1" ht="21" customHeight="1" thickBot="1" x14ac:dyDescent="0.25">
      <c r="A4" s="263" t="s">
        <v>99</v>
      </c>
      <c r="B4" s="264"/>
      <c r="C4" s="264"/>
      <c r="D4" s="264"/>
      <c r="E4" s="264"/>
      <c r="F4" s="264"/>
      <c r="G4" s="264"/>
      <c r="H4" s="264"/>
      <c r="I4" s="264"/>
      <c r="J4" s="264"/>
      <c r="M4" s="75" t="str">
        <f>INDEX(M16:M40,M15)</f>
        <v>D106</v>
      </c>
    </row>
    <row r="5" spans="1:13" s="27" customFormat="1" ht="11.1" customHeight="1" thickBot="1" x14ac:dyDescent="0.3">
      <c r="A5" s="172"/>
      <c r="B5" s="173" t="s">
        <v>22</v>
      </c>
      <c r="C5" s="173"/>
      <c r="D5" s="173" t="s">
        <v>15</v>
      </c>
      <c r="E5" s="173" t="s">
        <v>16</v>
      </c>
      <c r="F5" s="173" t="s">
        <v>77</v>
      </c>
      <c r="G5" s="174"/>
      <c r="H5" s="173" t="s">
        <v>23</v>
      </c>
      <c r="I5" s="173" t="s">
        <v>15</v>
      </c>
      <c r="J5" s="173" t="s">
        <v>16</v>
      </c>
      <c r="K5" s="176" t="s">
        <v>77</v>
      </c>
    </row>
    <row r="6" spans="1:13" s="31" customFormat="1" ht="11.1" customHeight="1" x14ac:dyDescent="0.25">
      <c r="A6" s="249" t="s">
        <v>17</v>
      </c>
      <c r="B6" s="28">
        <v>0.375</v>
      </c>
      <c r="C6" s="252" t="s">
        <v>17</v>
      </c>
      <c r="D6" s="41" t="str">
        <f>IF($M$4='ÇAĞRI HİZMETLERİ'!$F3,'ÇAĞRI HİZMETLERİ'!C3,IF($M$4='BANKA VE SİGORTACILIK'!$F3,'BANKA VE SİGORTACILIK'!C3,IF($M$4='SOSYAL GÜVENLİK'!$F3,'SOSYAL GÜVENLİK'!C3,IF($M$4=' MUHASEBE'!$F3,' MUHASEBE'!C3,IF($M$4='BİLGİSAYAR PROGRAMCILIĞI'!$F3,'BİLGİSAYAR PROGRAMCILIĞI'!C3,IF($M$4='BİLİŞİM GÜVENLİĞİ'!$F3,'BİLİŞİM GÜVENLİĞİ'!C3,IF($M$4='ÇAĞRI HİZMETLERİ'!$L3,'ÇAĞRI HİZMETLERİ'!I3,IF($M$4='BANKA VE SİGORTACILIK'!$L3,'BANKA VE SİGORTACILIK'!I3,IF($M$4='SOSYAL GÜVENLİK'!$L3,'SOSYAL GÜVENLİK'!I3,IF($M$4=' MUHASEBE'!$L3,' MUHASEBE'!I3,IF($M$4='BİLGİSAYAR PROGRAMCILIĞI'!$L3,'BİLGİSAYAR PROGRAMCILIĞI'!I3,IF($M$4='BİLİŞİM GÜVENLİĞİ'!$L3,'BİLİŞİM GÜVENLİĞİ'!I3," "))))))))))))</f>
        <v xml:space="preserve"> </v>
      </c>
      <c r="E6" s="41" t="str">
        <f>IF($M$4='ÇAĞRI HİZMETLERİ'!$F3,'ÇAĞRI HİZMETLERİ'!D3,IF($M$4='BANKA VE SİGORTACILIK'!$F3,'BANKA VE SİGORTACILIK'!D3,IF($M$4='SOSYAL GÜVENLİK'!$F3,'SOSYAL GÜVENLİK'!D3,IF($M$4=' MUHASEBE'!$F3,' MUHASEBE'!D3,IF($M$4='BİLGİSAYAR PROGRAMCILIĞI'!$F3,'BİLGİSAYAR PROGRAMCILIĞI'!D3,IF($M$4='BİLİŞİM GÜVENLİĞİ'!$F3,'BİLİŞİM GÜVENLİĞİ'!D3,IF($M$4='ÇAĞRI HİZMETLERİ'!$L3,'ÇAĞRI HİZMETLERİ'!J3,IF($M$4='BANKA VE SİGORTACILIK'!$L3,'BANKA VE SİGORTACILIK'!J3,IF($M$4='SOSYAL GÜVENLİK'!$L3,'SOSYAL GÜVENLİK'!J3,IF($M$4=' MUHASEBE'!$L3,' MUHASEBE'!J3,IF($M$4='BİLGİSAYAR PROGRAMCILIĞI'!$L3,'BİLGİSAYAR PROGRAMCILIĞI'!J3,IF($M$4='BİLİŞİM GÜVENLİĞİ'!$L3,'BİLİŞİM GÜVENLİĞİ'!J3," "))))))))))))</f>
        <v xml:space="preserve"> </v>
      </c>
      <c r="F6" s="41" t="str">
        <f>IF($M$4='ÇAĞRI HİZMETLERİ'!$F3,'ÇAĞRI HİZMETLERİ'!E3,IF($M$4='BANKA VE SİGORTACILIK'!$F3,'BANKA VE SİGORTACILIK'!E3,IF($M$4='SOSYAL GÜVENLİK'!$F3,'SOSYAL GÜVENLİK'!E3,IF($M$4=' MUHASEBE'!$F3,' MUHASEBE'!E3,IF($M$4='BİLGİSAYAR PROGRAMCILIĞI'!$F3,'BİLGİSAYAR PROGRAMCILIĞI'!E3,IF($M$4='BİLİŞİM GÜVENLİĞİ'!$F3,'BİLİŞİM GÜVENLİĞİ'!E3,IF($M$4='ÇAĞRI HİZMETLERİ'!$L3,'ÇAĞRI HİZMETLERİ'!K3,IF($M$4='BANKA VE SİGORTACILIK'!$L3,'BANKA VE SİGORTACILIK'!K3,IF($M$4='SOSYAL GÜVENLİK'!$L3,'SOSYAL GÜVENLİK'!K3,IF($M$4=' MUHASEBE'!$L3,' MUHASEBE'!K3,IF($M$4='BİLGİSAYAR PROGRAMCILIĞI'!$L3,'BİLGİSAYAR PROGRAMCILIĞI'!K3,IF($M$4='BİLİŞİM GÜVENLİĞİ'!$L3,'BİLİŞİM GÜVENLİĞİ'!K3," "))))))))))))</f>
        <v xml:space="preserve"> </v>
      </c>
      <c r="G6" s="252" t="s">
        <v>17</v>
      </c>
      <c r="H6" s="128">
        <v>0.70833333333333337</v>
      </c>
      <c r="I6" s="129" t="str">
        <f>IF($M$4='BANKA VE SİGORTACILIK II. ÖĞR.'!$F5,'BANKA VE SİGORTACILIK II. ÖĞR.'!C5,IF($M$4='SOSYAL GÜVENLİK II. ÖĞR.'!$F4,'SOSYAL GÜVENLİK II. ÖĞR.'!C4,IF($M$4='BANKA VE SİGORTACILIK II. ÖĞR.'!$L5,'BANKA VE SİGORTACILIK II. ÖĞR.'!I5,IF($M$4='SOSYAL GÜVENLİK II. ÖĞR.'!$L4,'SOSYAL GÜVENLİK II. ÖĞR.'!I4," "))))</f>
        <v>SGP212</v>
      </c>
      <c r="J6" s="129" t="str">
        <f>IF($M$4='BANKA VE SİGORTACILIK II. ÖĞR.'!$F5,'BANKA VE SİGORTACILIK II. ÖĞR.'!D5,IF($M$4='SOSYAL GÜVENLİK II. ÖĞR.'!$F4,'SOSYAL GÜVENLİK II. ÖĞR.'!D4,IF($M$4='BANKA VE SİGORTACILIK II. ÖĞR.'!$L5,'BANKA VE SİGORTACILIK II. ÖĞR.'!J5,IF($M$4='SOSYAL GÜVENLİK II. ÖĞR.'!$L4,'SOSYAL GÜVENLİK II. ÖĞR.'!J4," "))))</f>
        <v>Sigorta Pazarlaması</v>
      </c>
      <c r="K6" s="131" t="str">
        <f>IF($M$4='BANKA VE SİGORTACILIK II. ÖĞR.'!$F5,'BANKA VE SİGORTACILIK II. ÖĞR.'!E5,IF($M$4='SOSYAL GÜVENLİK II. ÖĞR.'!$F4,'SOSYAL GÜVENLİK II. ÖĞR.'!E4,IF($M$4='BANKA VE SİGORTACILIK II. ÖĞR.'!$L5,'BANKA VE SİGORTACILIK II. ÖĞR.'!K5,IF($M$4='SOSYAL GÜVENLİK II. ÖĞR.'!$L4,'SOSYAL GÜVENLİK II. ÖĞR.'!K4," "))))</f>
        <v>Öğr. Gör. Ömer YILMAZ</v>
      </c>
      <c r="L6" s="31" t="s">
        <v>98</v>
      </c>
    </row>
    <row r="7" spans="1:13" s="31" customFormat="1" ht="11.1" customHeight="1" x14ac:dyDescent="0.25">
      <c r="A7" s="250"/>
      <c r="B7" s="32">
        <v>0.41666666666666669</v>
      </c>
      <c r="C7" s="253"/>
      <c r="D7" s="42" t="str">
        <f>IF($M$4='ÇAĞRI HİZMETLERİ'!$F4,'ÇAĞRI HİZMETLERİ'!C4,IF($M$4='BANKA VE SİGORTACILIK'!$F4,'BANKA VE SİGORTACILIK'!C4,IF($M$4='SOSYAL GÜVENLİK'!$F4,'SOSYAL GÜVENLİK'!C4,IF($M$4=' MUHASEBE'!$F4,' MUHASEBE'!C4,IF($M$4='BİLGİSAYAR PROGRAMCILIĞI'!$F4,'BİLGİSAYAR PROGRAMCILIĞI'!C4,IF($M$4='BİLİŞİM GÜVENLİĞİ'!$F4,'BİLİŞİM GÜVENLİĞİ'!C4,IF($M$4='ÇAĞRI HİZMETLERİ'!$L4,'ÇAĞRI HİZMETLERİ'!I4,IF($M$4='BANKA VE SİGORTACILIK'!$L4,'BANKA VE SİGORTACILIK'!I4,IF($M$4='SOSYAL GÜVENLİK'!$L4,'SOSYAL GÜVENLİK'!I4,IF($M$4=' MUHASEBE'!$L4,' MUHASEBE'!I4,IF($M$4='BİLGİSAYAR PROGRAMCILIĞI'!$L4,'BİLGİSAYAR PROGRAMCILIĞI'!I4,IF($M$4='BİLİŞİM GÜVENLİĞİ'!$L4,'BİLİŞİM GÜVENLİĞİ'!I4," "))))))))))))</f>
        <v xml:space="preserve"> </v>
      </c>
      <c r="E7" s="42" t="str">
        <f>IF($M$4='ÇAĞRI HİZMETLERİ'!$F4,'ÇAĞRI HİZMETLERİ'!D4,IF($M$4='BANKA VE SİGORTACILIK'!$F4,'BANKA VE SİGORTACILIK'!D4,IF($M$4='SOSYAL GÜVENLİK'!$F4,'SOSYAL GÜVENLİK'!D4,IF($M$4=' MUHASEBE'!$F4,' MUHASEBE'!D4,IF($M$4='BİLGİSAYAR PROGRAMCILIĞI'!$F4,'BİLGİSAYAR PROGRAMCILIĞI'!D4,IF($M$4='BİLİŞİM GÜVENLİĞİ'!$F4,'BİLİŞİM GÜVENLİĞİ'!D4,IF($M$4='ÇAĞRI HİZMETLERİ'!$L4,'ÇAĞRI HİZMETLERİ'!J4,IF($M$4='BANKA VE SİGORTACILIK'!$L4,'BANKA VE SİGORTACILIK'!J4,IF($M$4='SOSYAL GÜVENLİK'!$L4,'SOSYAL GÜVENLİK'!J4,IF($M$4=' MUHASEBE'!$L4,' MUHASEBE'!J4,IF($M$4='BİLGİSAYAR PROGRAMCILIĞI'!$L4,'BİLGİSAYAR PROGRAMCILIĞI'!J4,IF($M$4='BİLİŞİM GÜVENLİĞİ'!$L4,'BİLİŞİM GÜVENLİĞİ'!J4," "))))))))))))</f>
        <v xml:space="preserve"> </v>
      </c>
      <c r="F7" s="42" t="str">
        <f>IF($M$4='ÇAĞRI HİZMETLERİ'!$F4,'ÇAĞRI HİZMETLERİ'!E4,IF($M$4='BANKA VE SİGORTACILIK'!$F4,'BANKA VE SİGORTACILIK'!E4,IF($M$4='SOSYAL GÜVENLİK'!$F4,'SOSYAL GÜVENLİK'!E4,IF($M$4=' MUHASEBE'!$F4,' MUHASEBE'!E4,IF($M$4='BİLGİSAYAR PROGRAMCILIĞI'!$F4,'BİLGİSAYAR PROGRAMCILIĞI'!E4,IF($M$4='BİLİŞİM GÜVENLİĞİ'!$F4,'BİLİŞİM GÜVENLİĞİ'!E4,IF($M$4='ÇAĞRI HİZMETLERİ'!$L4,'ÇAĞRI HİZMETLERİ'!K4,IF($M$4='BANKA VE SİGORTACILIK'!$L4,'BANKA VE SİGORTACILIK'!K4,IF($M$4='SOSYAL GÜVENLİK'!$L4,'SOSYAL GÜVENLİK'!K4,IF($M$4=' MUHASEBE'!$L4,' MUHASEBE'!K4,IF($M$4='BİLGİSAYAR PROGRAMCILIĞI'!$L4,'BİLGİSAYAR PROGRAMCILIĞI'!K4,IF($M$4='BİLİŞİM GÜVENLİĞİ'!$L4,'BİLİŞİM GÜVENLİĞİ'!K4," "))))))))))))</f>
        <v xml:space="preserve"> </v>
      </c>
      <c r="G7" s="253"/>
      <c r="H7" s="120">
        <v>0.75</v>
      </c>
      <c r="I7" s="121" t="str">
        <f>IF($M$4='BANKA VE SİGORTACILIK II. ÖĞR.'!$F6,'BANKA VE SİGORTACILIK II. ÖĞR.'!C6,IF($M$4='SOSYAL GÜVENLİK II. ÖĞR.'!$F5,'SOSYAL GÜVENLİK II. ÖĞR.'!C5,IF($M$4='BANKA VE SİGORTACILIK II. ÖĞR.'!$L6,'BANKA VE SİGORTACILIK II. ÖĞR.'!I6,IF($M$4='SOSYAL GÜVENLİK II. ÖĞR.'!$L5,'SOSYAL GÜVENLİK II. ÖĞR.'!I5," "))))</f>
        <v>SGP212</v>
      </c>
      <c r="J7" s="121" t="str">
        <f>IF($M$4='BANKA VE SİGORTACILIK II. ÖĞR.'!$F6,'BANKA VE SİGORTACILIK II. ÖĞR.'!D6,IF($M$4='SOSYAL GÜVENLİK II. ÖĞR.'!$F5,'SOSYAL GÜVENLİK II. ÖĞR.'!D5,IF($M$4='BANKA VE SİGORTACILIK II. ÖĞR.'!$L6,'BANKA VE SİGORTACILIK II. ÖĞR.'!J6,IF($M$4='SOSYAL GÜVENLİK II. ÖĞR.'!$L5,'SOSYAL GÜVENLİK II. ÖĞR.'!J5," "))))</f>
        <v>Sigorta Pazarlaması</v>
      </c>
      <c r="K7" s="132" t="str">
        <f>IF($M$4='BANKA VE SİGORTACILIK II. ÖĞR.'!$F6,'BANKA VE SİGORTACILIK II. ÖĞR.'!E6,IF($M$4='SOSYAL GÜVENLİK II. ÖĞR.'!$F5,'SOSYAL GÜVENLİK II. ÖĞR.'!E5,IF($M$4='BANKA VE SİGORTACILIK II. ÖĞR.'!$L6,'BANKA VE SİGORTACILIK II. ÖĞR.'!K6,IF($M$4='SOSYAL GÜVENLİK II. ÖĞR.'!$L5,'SOSYAL GÜVENLİK II. ÖĞR.'!K5," "))))</f>
        <v>Öğr. Gör. Ömer YILMAZ</v>
      </c>
      <c r="L7" s="31" t="s">
        <v>98</v>
      </c>
    </row>
    <row r="8" spans="1:13" s="31" customFormat="1" ht="11.1" customHeight="1" x14ac:dyDescent="0.25">
      <c r="A8" s="250"/>
      <c r="B8" s="32">
        <v>0.45833333333333331</v>
      </c>
      <c r="C8" s="253"/>
      <c r="D8" s="42" t="str">
        <f>IF($M$4='ÇAĞRI HİZMETLERİ'!$F5,'ÇAĞRI HİZMETLERİ'!C5,IF($M$4='BANKA VE SİGORTACILIK'!$F5,'BANKA VE SİGORTACILIK'!C5,IF($M$4='SOSYAL GÜVENLİK'!$F5,'SOSYAL GÜVENLİK'!C5,IF($M$4=' MUHASEBE'!$F5,' MUHASEBE'!C5,IF($M$4='BİLGİSAYAR PROGRAMCILIĞI'!$F5,'BİLGİSAYAR PROGRAMCILIĞI'!C5,IF($M$4='BİLİŞİM GÜVENLİĞİ'!$F5,'BİLİŞİM GÜVENLİĞİ'!C5,IF($M$4='ÇAĞRI HİZMETLERİ'!$L5,'ÇAĞRI HİZMETLERİ'!I5,IF($M$4='BANKA VE SİGORTACILIK'!$L5,'BANKA VE SİGORTACILIK'!I5,IF($M$4='SOSYAL GÜVENLİK'!$L5,'SOSYAL GÜVENLİK'!I5,IF($M$4=' MUHASEBE'!$L5,' MUHASEBE'!I5,IF($M$4='BİLGİSAYAR PROGRAMCILIĞI'!$L5,'BİLGİSAYAR PROGRAMCILIĞI'!I5,IF($M$4='BİLİŞİM GÜVENLİĞİ'!$L5,'BİLİŞİM GÜVENLİĞİ'!I5," "))))))))))))</f>
        <v xml:space="preserve"> </v>
      </c>
      <c r="E8" s="42" t="str">
        <f>IF($M$4='ÇAĞRI HİZMETLERİ'!$F5,'ÇAĞRI HİZMETLERİ'!D5,IF($M$4='BANKA VE SİGORTACILIK'!$F5,'BANKA VE SİGORTACILIK'!D5,IF($M$4='SOSYAL GÜVENLİK'!$F5,'SOSYAL GÜVENLİK'!D5,IF($M$4=' MUHASEBE'!$F5,' MUHASEBE'!D5,IF($M$4='BİLGİSAYAR PROGRAMCILIĞI'!$F5,'BİLGİSAYAR PROGRAMCILIĞI'!D5,IF($M$4='BİLİŞİM GÜVENLİĞİ'!$F5,'BİLİŞİM GÜVENLİĞİ'!D5,IF($M$4='ÇAĞRI HİZMETLERİ'!$L5,'ÇAĞRI HİZMETLERİ'!J5,IF($M$4='BANKA VE SİGORTACILIK'!$L5,'BANKA VE SİGORTACILIK'!J5,IF($M$4='SOSYAL GÜVENLİK'!$L5,'SOSYAL GÜVENLİK'!J5,IF($M$4=' MUHASEBE'!$L5,' MUHASEBE'!J5,IF($M$4='BİLGİSAYAR PROGRAMCILIĞI'!$L5,'BİLGİSAYAR PROGRAMCILIĞI'!J5,IF($M$4='BİLİŞİM GÜVENLİĞİ'!$L5,'BİLİŞİM GÜVENLİĞİ'!J5," "))))))))))))</f>
        <v xml:space="preserve"> </v>
      </c>
      <c r="F8" s="42" t="str">
        <f>IF($M$4='ÇAĞRI HİZMETLERİ'!$F5,'ÇAĞRI HİZMETLERİ'!E5,IF($M$4='BANKA VE SİGORTACILIK'!$F5,'BANKA VE SİGORTACILIK'!E5,IF($M$4='SOSYAL GÜVENLİK'!$F5,'SOSYAL GÜVENLİK'!E5,IF($M$4=' MUHASEBE'!$F5,' MUHASEBE'!E5,IF($M$4='BİLGİSAYAR PROGRAMCILIĞI'!$F5,'BİLGİSAYAR PROGRAMCILIĞI'!E5,IF($M$4='BİLİŞİM GÜVENLİĞİ'!$F5,'BİLİŞİM GÜVENLİĞİ'!E5,IF($M$4='ÇAĞRI HİZMETLERİ'!$L5,'ÇAĞRI HİZMETLERİ'!K5,IF($M$4='BANKA VE SİGORTACILIK'!$L5,'BANKA VE SİGORTACILIK'!K5,IF($M$4='SOSYAL GÜVENLİK'!$L5,'SOSYAL GÜVENLİK'!K5,IF($M$4=' MUHASEBE'!$L5,' MUHASEBE'!K5,IF($M$4='BİLGİSAYAR PROGRAMCILIĞI'!$L5,'BİLGİSAYAR PROGRAMCILIĞI'!K5,IF($M$4='BİLİŞİM GÜVENLİĞİ'!$L5,'BİLİŞİM GÜVENLİĞİ'!K5," "))))))))))))</f>
        <v xml:space="preserve"> </v>
      </c>
      <c r="G8" s="253"/>
      <c r="H8" s="120">
        <v>0.79166666666666663</v>
      </c>
      <c r="I8" s="121" t="str">
        <f>IF($M$4='BANKA VE SİGORTACILIK II. ÖĞR.'!$F7,'BANKA VE SİGORTACILIK II. ÖĞR.'!C7,IF($M$4='SOSYAL GÜVENLİK II. ÖĞR.'!$F6,'SOSYAL GÜVENLİK II. ÖĞR.'!C6,IF($M$4='BANKA VE SİGORTACILIK II. ÖĞR.'!$L7,'BANKA VE SİGORTACILIK II. ÖĞR.'!I7,IF($M$4='SOSYAL GÜVENLİK II. ÖĞR.'!$L6,'SOSYAL GÜVENLİK II. ÖĞR.'!I6," "))))</f>
        <v>SGP212</v>
      </c>
      <c r="J8" s="121" t="str">
        <f>IF($M$4='BANKA VE SİGORTACILIK II. ÖĞR.'!$F7,'BANKA VE SİGORTACILIK II. ÖĞR.'!D7,IF($M$4='SOSYAL GÜVENLİK II. ÖĞR.'!$F6,'SOSYAL GÜVENLİK II. ÖĞR.'!D6,IF($M$4='BANKA VE SİGORTACILIK II. ÖĞR.'!$L7,'BANKA VE SİGORTACILIK II. ÖĞR.'!J7,IF($M$4='SOSYAL GÜVENLİK II. ÖĞR.'!$L6,'SOSYAL GÜVENLİK II. ÖĞR.'!J6," "))))</f>
        <v>Sigorta Pazarlaması</v>
      </c>
      <c r="K8" s="132" t="str">
        <f>IF($M$4='BANKA VE SİGORTACILIK II. ÖĞR.'!$F7,'BANKA VE SİGORTACILIK II. ÖĞR.'!E7,IF($M$4='SOSYAL GÜVENLİK II. ÖĞR.'!$F6,'SOSYAL GÜVENLİK II. ÖĞR.'!E6,IF($M$4='BANKA VE SİGORTACILIK II. ÖĞR.'!$L7,'BANKA VE SİGORTACILIK II. ÖĞR.'!K7,IF($M$4='SOSYAL GÜVENLİK II. ÖĞR.'!$L6,'SOSYAL GÜVENLİK II. ÖĞR.'!K6," "))))</f>
        <v>Öğr. Gör. Ömer YILMAZ</v>
      </c>
      <c r="L8" s="31" t="s">
        <v>98</v>
      </c>
    </row>
    <row r="9" spans="1:13" s="31" customFormat="1" ht="10.5" customHeight="1" x14ac:dyDescent="0.25">
      <c r="A9" s="250"/>
      <c r="B9" s="111"/>
      <c r="C9" s="253"/>
      <c r="D9" s="42" t="str">
        <f>IF($M$4='ÇAĞRI HİZMETLERİ'!$F6,'ÇAĞRI HİZMETLERİ'!C6,IF($M$4='BANKA VE SİGORTACILIK'!$F6,'BANKA VE SİGORTACILIK'!C6,IF($M$4='SOSYAL GÜVENLİK'!$F6,'SOSYAL GÜVENLİK'!C6,IF($M$4=' MUHASEBE'!$F6,' MUHASEBE'!C6,IF($M$4='BİLGİSAYAR PROGRAMCILIĞI'!$F6,'BİLGİSAYAR PROGRAMCILIĞI'!C6,IF($M$4='BİLİŞİM GÜVENLİĞİ'!$F6,'BİLİŞİM GÜVENLİĞİ'!C6,IF($M$4='ÇAĞRI HİZMETLERİ'!$L6,'ÇAĞRI HİZMETLERİ'!I6,IF($M$4='BANKA VE SİGORTACILIK'!$L6,'BANKA VE SİGORTACILIK'!I6,IF($M$4='SOSYAL GÜVENLİK'!$L6,'SOSYAL GÜVENLİK'!I6,IF($M$4=' MUHASEBE'!$L6,' MUHASEBE'!I6,IF($M$4='BİLGİSAYAR PROGRAMCILIĞI'!$L6,'BİLGİSAYAR PROGRAMCILIĞI'!I6,IF($M$4='BİLİŞİM GÜVENLİĞİ'!$L6,'BİLİŞİM GÜVENLİĞİ'!I6," "))))))))))))</f>
        <v xml:space="preserve"> </v>
      </c>
      <c r="E9" s="42" t="str">
        <f>IF($M$4='ÇAĞRI HİZMETLERİ'!$F6,'ÇAĞRI HİZMETLERİ'!D6,IF($M$4='BANKA VE SİGORTACILIK'!$F6,'BANKA VE SİGORTACILIK'!D6,IF($M$4='SOSYAL GÜVENLİK'!$F6,'SOSYAL GÜVENLİK'!D6,IF($M$4=' MUHASEBE'!$F6,' MUHASEBE'!D6,IF($M$4='BİLGİSAYAR PROGRAMCILIĞI'!$F6,'BİLGİSAYAR PROGRAMCILIĞI'!D6,IF($M$4='BİLİŞİM GÜVENLİĞİ'!$F6,'BİLİŞİM GÜVENLİĞİ'!D6,IF($M$4='ÇAĞRI HİZMETLERİ'!$L6,'ÇAĞRI HİZMETLERİ'!J6,IF($M$4='BANKA VE SİGORTACILIK'!$L6,'BANKA VE SİGORTACILIK'!J6,IF($M$4='SOSYAL GÜVENLİK'!$L6,'SOSYAL GÜVENLİK'!J6,IF($M$4=' MUHASEBE'!$L6,' MUHASEBE'!J6,IF($M$4='BİLGİSAYAR PROGRAMCILIĞI'!$L6,'BİLGİSAYAR PROGRAMCILIĞI'!J6,IF($M$4='BİLİŞİM GÜVENLİĞİ'!$L6,'BİLİŞİM GÜVENLİĞİ'!J6," "))))))))))))</f>
        <v xml:space="preserve"> </v>
      </c>
      <c r="F9" s="42" t="str">
        <f>IF($M$4='ÇAĞRI HİZMETLERİ'!$F6,'ÇAĞRI HİZMETLERİ'!E6,IF($M$4='BANKA VE SİGORTACILIK'!$F6,'BANKA VE SİGORTACILIK'!E6,IF($M$4='SOSYAL GÜVENLİK'!$F6,'SOSYAL GÜVENLİK'!E6,IF($M$4=' MUHASEBE'!$F6,' MUHASEBE'!E6,IF($M$4='BİLGİSAYAR PROGRAMCILIĞI'!$F6,'BİLGİSAYAR PROGRAMCILIĞI'!E6,IF($M$4='BİLİŞİM GÜVENLİĞİ'!$F6,'BİLİŞİM GÜVENLİĞİ'!E6,IF($M$4='ÇAĞRI HİZMETLERİ'!$L6,'ÇAĞRI HİZMETLERİ'!K6,IF($M$4='BANKA VE SİGORTACILIK'!$L6,'BANKA VE SİGORTACILIK'!K6,IF($M$4='SOSYAL GÜVENLİK'!$L6,'SOSYAL GÜVENLİK'!K6,IF($M$4=' MUHASEBE'!$L6,' MUHASEBE'!K6,IF($M$4='BİLGİSAYAR PROGRAMCILIĞI'!$L6,'BİLGİSAYAR PROGRAMCILIĞI'!K6,IF($M$4='BİLİŞİM GÜVENLİĞİ'!$L6,'BİLİŞİM GÜVENLİĞİ'!K6," "))))))))))))</f>
        <v xml:space="preserve"> </v>
      </c>
      <c r="G9" s="253"/>
      <c r="H9" s="120">
        <v>0.83333333333333337</v>
      </c>
      <c r="I9" s="121" t="str">
        <f>IF($M$4='BANKA VE SİGORTACILIK II. ÖĞR.'!$F8,'BANKA VE SİGORTACILIK II. ÖĞR.'!C8,IF($M$4='SOSYAL GÜVENLİK II. ÖĞR.'!$F7,'SOSYAL GÜVENLİK II. ÖĞR.'!C7,IF($M$4='BANKA VE SİGORTACILIK II. ÖĞR.'!$L8,'BANKA VE SİGORTACILIK II. ÖĞR.'!I8,IF($M$4='SOSYAL GÜVENLİK II. ÖĞR.'!$L7,'SOSYAL GÜVENLİK II. ÖĞR.'!I7," "))))</f>
        <v>SGP220</v>
      </c>
      <c r="J9" s="121" t="str">
        <f>IF($M$4='BANKA VE SİGORTACILIK II. ÖĞR.'!$F8,'BANKA VE SİGORTACILIK II. ÖĞR.'!D8,IF($M$4='SOSYAL GÜVENLİK II. ÖĞR.'!$F7,'SOSYAL GÜVENLİK II. ÖĞR.'!D7,IF($M$4='BANKA VE SİGORTACILIK II. ÖĞR.'!$L8,'BANKA VE SİGORTACILIK II. ÖĞR.'!J8,IF($M$4='SOSYAL GÜVENLİK II. ÖĞR.'!$L7,'SOSYAL GÜVENLİK II. ÖĞR.'!J7," "))))</f>
        <v>Muhasebe Denetimi</v>
      </c>
      <c r="K9" s="132" t="str">
        <f>IF($M$4='BANKA VE SİGORTACILIK II. ÖĞR.'!$F8,'BANKA VE SİGORTACILIK II. ÖĞR.'!E8,IF($M$4='SOSYAL GÜVENLİK II. ÖĞR.'!$F7,'SOSYAL GÜVENLİK II. ÖĞR.'!E7,IF($M$4='BANKA VE SİGORTACILIK II. ÖĞR.'!$L8,'BANKA VE SİGORTACILIK II. ÖĞR.'!K8,IF($M$4='SOSYAL GÜVENLİK II. ÖĞR.'!$L7,'SOSYAL GÜVENLİK II. ÖĞR.'!K7," "))))</f>
        <v>Öğr. Gör. Ömer YILMAZ</v>
      </c>
      <c r="L9" s="31" t="s">
        <v>98</v>
      </c>
    </row>
    <row r="10" spans="1:13" s="31" customFormat="1" ht="11.1" customHeight="1" x14ac:dyDescent="0.25">
      <c r="A10" s="250"/>
      <c r="B10" s="32">
        <v>0.54166666666666663</v>
      </c>
      <c r="C10" s="253"/>
      <c r="D10" s="42" t="str">
        <f>IF($M$4='ÇAĞRI HİZMETLERİ'!$F7,'ÇAĞRI HİZMETLERİ'!C7,IF($M$4='BANKA VE SİGORTACILIK'!$F7,'BANKA VE SİGORTACILIK'!C7,IF($M$4='SOSYAL GÜVENLİK'!$F7,'SOSYAL GÜVENLİK'!C7,IF($M$4=' MUHASEBE'!$F7,' MUHASEBE'!C7,IF($M$4='BİLGİSAYAR PROGRAMCILIĞI'!$F7,'BİLGİSAYAR PROGRAMCILIĞI'!C7,IF($M$4='BİLİŞİM GÜVENLİĞİ'!$F7,'BİLİŞİM GÜVENLİĞİ'!C7,IF($M$4='ÇAĞRI HİZMETLERİ'!$L7,'ÇAĞRI HİZMETLERİ'!I7,IF($M$4='BANKA VE SİGORTACILIK'!$L7,'BANKA VE SİGORTACILIK'!I7,IF($M$4='SOSYAL GÜVENLİK'!$L7,'SOSYAL GÜVENLİK'!I7,IF($M$4=' MUHASEBE'!$L7,' MUHASEBE'!I7,IF($M$4='BİLGİSAYAR PROGRAMCILIĞI'!$L7,'BİLGİSAYAR PROGRAMCILIĞI'!I7,IF($M$4='BİLİŞİM GÜVENLİĞİ'!$L7,'BİLİŞİM GÜVENLİĞİ'!I7," "))))))))))))</f>
        <v xml:space="preserve"> </v>
      </c>
      <c r="E10" s="42" t="str">
        <f>IF($M$4='ÇAĞRI HİZMETLERİ'!$F7,'ÇAĞRI HİZMETLERİ'!D7,IF($M$4='BANKA VE SİGORTACILIK'!$F7,'BANKA VE SİGORTACILIK'!D7,IF($M$4='SOSYAL GÜVENLİK'!$F7,'SOSYAL GÜVENLİK'!D7,IF($M$4=' MUHASEBE'!$F7,' MUHASEBE'!D7,IF($M$4='BİLGİSAYAR PROGRAMCILIĞI'!$F7,'BİLGİSAYAR PROGRAMCILIĞI'!D7,IF($M$4='BİLİŞİM GÜVENLİĞİ'!$F7,'BİLİŞİM GÜVENLİĞİ'!D7,IF($M$4='ÇAĞRI HİZMETLERİ'!$L7,'ÇAĞRI HİZMETLERİ'!J7,IF($M$4='BANKA VE SİGORTACILIK'!$L7,'BANKA VE SİGORTACILIK'!J7,IF($M$4='SOSYAL GÜVENLİK'!$L7,'SOSYAL GÜVENLİK'!J7,IF($M$4=' MUHASEBE'!$L7,' MUHASEBE'!J7,IF($M$4='BİLGİSAYAR PROGRAMCILIĞI'!$L7,'BİLGİSAYAR PROGRAMCILIĞI'!J7,IF($M$4='BİLİŞİM GÜVENLİĞİ'!$L7,'BİLİŞİM GÜVENLİĞİ'!J7," "))))))))))))</f>
        <v xml:space="preserve"> </v>
      </c>
      <c r="F10" s="42" t="str">
        <f>IF($M$4='ÇAĞRI HİZMETLERİ'!$F7,'ÇAĞRI HİZMETLERİ'!E7,IF($M$4='BANKA VE SİGORTACILIK'!$F7,'BANKA VE SİGORTACILIK'!E7,IF($M$4='SOSYAL GÜVENLİK'!$F7,'SOSYAL GÜVENLİK'!E7,IF($M$4=' MUHASEBE'!$F7,' MUHASEBE'!E7,IF($M$4='BİLGİSAYAR PROGRAMCILIĞI'!$F7,'BİLGİSAYAR PROGRAMCILIĞI'!E7,IF($M$4='BİLİŞİM GÜVENLİĞİ'!$F7,'BİLİŞİM GÜVENLİĞİ'!E7,IF($M$4='ÇAĞRI HİZMETLERİ'!$L7,'ÇAĞRI HİZMETLERİ'!K7,IF($M$4='BANKA VE SİGORTACILIK'!$L7,'BANKA VE SİGORTACILIK'!K7,IF($M$4='SOSYAL GÜVENLİK'!$L7,'SOSYAL GÜVENLİK'!K7,IF($M$4=' MUHASEBE'!$L7,' MUHASEBE'!K7,IF($M$4='BİLGİSAYAR PROGRAMCILIĞI'!$L7,'BİLGİSAYAR PROGRAMCILIĞI'!K7,IF($M$4='BİLİŞİM GÜVENLİĞİ'!$L7,'BİLİŞİM GÜVENLİĞİ'!K7," "))))))))))))</f>
        <v xml:space="preserve"> </v>
      </c>
      <c r="G10" s="253"/>
      <c r="H10" s="120">
        <v>0.875</v>
      </c>
      <c r="I10" s="121" t="str">
        <f>IF($M$4='BANKA VE SİGORTACILIK II. ÖĞR.'!$F9,'BANKA VE SİGORTACILIK II. ÖĞR.'!C9,IF($M$4='SOSYAL GÜVENLİK II. ÖĞR.'!$F8,'SOSYAL GÜVENLİK II. ÖĞR.'!C8,IF($M$4='BANKA VE SİGORTACILIK II. ÖĞR.'!$L9,'BANKA VE SİGORTACILIK II. ÖĞR.'!I9,IF($M$4='SOSYAL GÜVENLİK II. ÖĞR.'!$L8,'SOSYAL GÜVENLİK II. ÖĞR.'!I8," "))))</f>
        <v>SGP220</v>
      </c>
      <c r="J10" s="121" t="str">
        <f>IF($M$4='BANKA VE SİGORTACILIK II. ÖĞR.'!$F9,'BANKA VE SİGORTACILIK II. ÖĞR.'!D9,IF($M$4='SOSYAL GÜVENLİK II. ÖĞR.'!$F8,'SOSYAL GÜVENLİK II. ÖĞR.'!D8,IF($M$4='BANKA VE SİGORTACILIK II. ÖĞR.'!$L9,'BANKA VE SİGORTACILIK II. ÖĞR.'!J9,IF($M$4='SOSYAL GÜVENLİK II. ÖĞR.'!$L8,'SOSYAL GÜVENLİK II. ÖĞR.'!J8," "))))</f>
        <v>Muhasebe Denetimi</v>
      </c>
      <c r="K10" s="132" t="str">
        <f>IF($M$4='BANKA VE SİGORTACILIK II. ÖĞR.'!$F9,'BANKA VE SİGORTACILIK II. ÖĞR.'!E9,IF($M$4='SOSYAL GÜVENLİK II. ÖĞR.'!$F8,'SOSYAL GÜVENLİK II. ÖĞR.'!E8,IF($M$4='BANKA VE SİGORTACILIK II. ÖĞR.'!$L9,'BANKA VE SİGORTACILIK II. ÖĞR.'!K9,IF($M$4='SOSYAL GÜVENLİK II. ÖĞR.'!$L8,'SOSYAL GÜVENLİK II. ÖĞR.'!K8," "))))</f>
        <v>Öğr. Gör. Ömer YILMAZ</v>
      </c>
      <c r="L10" s="31" t="s">
        <v>98</v>
      </c>
    </row>
    <row r="11" spans="1:13" s="31" customFormat="1" ht="11.1" customHeight="1" x14ac:dyDescent="0.25">
      <c r="A11" s="250"/>
      <c r="B11" s="32">
        <v>0.58333333333333337</v>
      </c>
      <c r="C11" s="253"/>
      <c r="D11" s="42" t="str">
        <f>IF($M$4='ÇAĞRI HİZMETLERİ'!$F8,'ÇAĞRI HİZMETLERİ'!C8,IF($M$4='BANKA VE SİGORTACILIK'!$F8,'BANKA VE SİGORTACILIK'!C8,IF($M$4='SOSYAL GÜVENLİK'!$F8,'SOSYAL GÜVENLİK'!C8,IF($M$4=' MUHASEBE'!$F8,' MUHASEBE'!C8,IF($M$4='BİLGİSAYAR PROGRAMCILIĞI'!$F8,'BİLGİSAYAR PROGRAMCILIĞI'!C8,IF($M$4='BİLİŞİM GÜVENLİĞİ'!$F8,'BİLİŞİM GÜVENLİĞİ'!C8,IF($M$4='ÇAĞRI HİZMETLERİ'!$L8,'ÇAĞRI HİZMETLERİ'!I8,IF($M$4='BANKA VE SİGORTACILIK'!$L8,'BANKA VE SİGORTACILIK'!I8,IF($M$4='SOSYAL GÜVENLİK'!$L8,'SOSYAL GÜVENLİK'!I8,IF($M$4=' MUHASEBE'!$L8,' MUHASEBE'!I8,IF($M$4='BİLGİSAYAR PROGRAMCILIĞI'!$L8,'BİLGİSAYAR PROGRAMCILIĞI'!I8,IF($M$4='BİLİŞİM GÜVENLİĞİ'!$L8,'BİLİŞİM GÜVENLİĞİ'!I8," "))))))))))))</f>
        <v xml:space="preserve"> </v>
      </c>
      <c r="E11" s="42" t="str">
        <f>IF($M$4='ÇAĞRI HİZMETLERİ'!$F8,'ÇAĞRI HİZMETLERİ'!D8,IF($M$4='BANKA VE SİGORTACILIK'!$F8,'BANKA VE SİGORTACILIK'!D8,IF($M$4='SOSYAL GÜVENLİK'!$F8,'SOSYAL GÜVENLİK'!D8,IF($M$4=' MUHASEBE'!$F8,' MUHASEBE'!D8,IF($M$4='BİLGİSAYAR PROGRAMCILIĞI'!$F8,'BİLGİSAYAR PROGRAMCILIĞI'!D8,IF($M$4='BİLİŞİM GÜVENLİĞİ'!$F8,'BİLİŞİM GÜVENLİĞİ'!D8,IF($M$4='ÇAĞRI HİZMETLERİ'!$L8,'ÇAĞRI HİZMETLERİ'!J8,IF($M$4='BANKA VE SİGORTACILIK'!$L8,'BANKA VE SİGORTACILIK'!J8,IF($M$4='SOSYAL GÜVENLİK'!$L8,'SOSYAL GÜVENLİK'!J8,IF($M$4=' MUHASEBE'!$L8,' MUHASEBE'!J8,IF($M$4='BİLGİSAYAR PROGRAMCILIĞI'!$L8,'BİLGİSAYAR PROGRAMCILIĞI'!J8,IF($M$4='BİLİŞİM GÜVENLİĞİ'!$L8,'BİLİŞİM GÜVENLİĞİ'!J8," "))))))))))))</f>
        <v xml:space="preserve"> </v>
      </c>
      <c r="F11" s="42" t="str">
        <f>IF($M$4='ÇAĞRI HİZMETLERİ'!$F8,'ÇAĞRI HİZMETLERİ'!E8,IF($M$4='BANKA VE SİGORTACILIK'!$F8,'BANKA VE SİGORTACILIK'!E8,IF($M$4='SOSYAL GÜVENLİK'!$F8,'SOSYAL GÜVENLİK'!E8,IF($M$4=' MUHASEBE'!$F8,' MUHASEBE'!E8,IF($M$4='BİLGİSAYAR PROGRAMCILIĞI'!$F8,'BİLGİSAYAR PROGRAMCILIĞI'!E8,IF($M$4='BİLİŞİM GÜVENLİĞİ'!$F8,'BİLİŞİM GÜVENLİĞİ'!E8,IF($M$4='ÇAĞRI HİZMETLERİ'!$L8,'ÇAĞRI HİZMETLERİ'!K8,IF($M$4='BANKA VE SİGORTACILIK'!$L8,'BANKA VE SİGORTACILIK'!K8,IF($M$4='SOSYAL GÜVENLİK'!$L8,'SOSYAL GÜVENLİK'!K8,IF($M$4=' MUHASEBE'!$L8,' MUHASEBE'!K8,IF($M$4='BİLGİSAYAR PROGRAMCILIĞI'!$L8,'BİLGİSAYAR PROGRAMCILIĞI'!K8,IF($M$4='BİLİŞİM GÜVENLİĞİ'!$L8,'BİLİŞİM GÜVENLİĞİ'!K8," "))))))))))))</f>
        <v xml:space="preserve"> </v>
      </c>
      <c r="G11" s="253"/>
      <c r="H11" s="120">
        <v>0.91666666666666663</v>
      </c>
      <c r="I11" s="121" t="str">
        <f>IF($M$4='BANKA VE SİGORTACILIK II. ÖĞR.'!$F10,'BANKA VE SİGORTACILIK II. ÖĞR.'!C10,IF($M$4='SOSYAL GÜVENLİK II. ÖĞR.'!$F9,'SOSYAL GÜVENLİK II. ÖĞR.'!C9,IF($M$4='BANKA VE SİGORTACILIK II. ÖĞR.'!$L10,'BANKA VE SİGORTACILIK II. ÖĞR.'!I10,IF($M$4='SOSYAL GÜVENLİK II. ÖĞR.'!$L9,'SOSYAL GÜVENLİK II. ÖĞR.'!I9," "))))</f>
        <v>SGP220</v>
      </c>
      <c r="J11" s="121" t="str">
        <f>IF($M$4='BANKA VE SİGORTACILIK II. ÖĞR.'!$F10,'BANKA VE SİGORTACILIK II. ÖĞR.'!D10,IF($M$4='SOSYAL GÜVENLİK II. ÖĞR.'!$F9,'SOSYAL GÜVENLİK II. ÖĞR.'!D9,IF($M$4='BANKA VE SİGORTACILIK II. ÖĞR.'!$L10,'BANKA VE SİGORTACILIK II. ÖĞR.'!J10,IF($M$4='SOSYAL GÜVENLİK II. ÖĞR.'!$L9,'SOSYAL GÜVENLİK II. ÖĞR.'!J9," "))))</f>
        <v>Muhasebe Denetimi</v>
      </c>
      <c r="K11" s="132" t="str">
        <f>IF($M$4='BANKA VE SİGORTACILIK II. ÖĞR.'!$F10,'BANKA VE SİGORTACILIK II. ÖĞR.'!E10,IF($M$4='SOSYAL GÜVENLİK II. ÖĞR.'!$F9,'SOSYAL GÜVENLİK II. ÖĞR.'!E9,IF($M$4='BANKA VE SİGORTACILIK II. ÖĞR.'!$L10,'BANKA VE SİGORTACILIK II. ÖĞR.'!K10,IF($M$4='SOSYAL GÜVENLİK II. ÖĞR.'!$L9,'SOSYAL GÜVENLİK II. ÖĞR.'!K9," "))))</f>
        <v>Öğr. Gör. Ömer YILMAZ</v>
      </c>
      <c r="L11" s="31" t="s">
        <v>98</v>
      </c>
    </row>
    <row r="12" spans="1:13" s="31" customFormat="1" ht="11.1" customHeight="1" x14ac:dyDescent="0.25">
      <c r="A12" s="250"/>
      <c r="B12" s="32">
        <v>0.625</v>
      </c>
      <c r="C12" s="253"/>
      <c r="D12" s="42" t="str">
        <f>IF($M$4='ÇAĞRI HİZMETLERİ'!$F9,'ÇAĞRI HİZMETLERİ'!C9,IF($M$4='BANKA VE SİGORTACILIK'!$F9,'BANKA VE SİGORTACILIK'!C9,IF($M$4='SOSYAL GÜVENLİK'!$F9,'SOSYAL GÜVENLİK'!C9,IF($M$4=' MUHASEBE'!$F9,' MUHASEBE'!C9,IF($M$4='BİLGİSAYAR PROGRAMCILIĞI'!$F9,'BİLGİSAYAR PROGRAMCILIĞI'!C9,IF($M$4='BİLİŞİM GÜVENLİĞİ'!$F9,'BİLİŞİM GÜVENLİĞİ'!C9,IF($M$4='ÇAĞRI HİZMETLERİ'!$L9,'ÇAĞRI HİZMETLERİ'!I9,IF($M$4='BANKA VE SİGORTACILIK'!$L9,'BANKA VE SİGORTACILIK'!I9,IF($M$4='SOSYAL GÜVENLİK'!$L9,'SOSYAL GÜVENLİK'!I9,IF($M$4=' MUHASEBE'!$L9,' MUHASEBE'!I9,IF($M$4='BİLGİSAYAR PROGRAMCILIĞI'!$L9,'BİLGİSAYAR PROGRAMCILIĞI'!I9,IF($M$4='BİLİŞİM GÜVENLİĞİ'!$L9,'BİLİŞİM GÜVENLİĞİ'!I9," "))))))))))))</f>
        <v xml:space="preserve"> </v>
      </c>
      <c r="E12" s="42" t="str">
        <f>IF($M$4='ÇAĞRI HİZMETLERİ'!$F9,'ÇAĞRI HİZMETLERİ'!D9,IF($M$4='BANKA VE SİGORTACILIK'!$F9,'BANKA VE SİGORTACILIK'!D9,IF($M$4='SOSYAL GÜVENLİK'!$F9,'SOSYAL GÜVENLİK'!D9,IF($M$4=' MUHASEBE'!$F9,' MUHASEBE'!D9,IF($M$4='BİLGİSAYAR PROGRAMCILIĞI'!$F9,'BİLGİSAYAR PROGRAMCILIĞI'!D9,IF($M$4='BİLİŞİM GÜVENLİĞİ'!$F9,'BİLİŞİM GÜVENLİĞİ'!D9,IF($M$4='ÇAĞRI HİZMETLERİ'!$L9,'ÇAĞRI HİZMETLERİ'!J9,IF($M$4='BANKA VE SİGORTACILIK'!$L9,'BANKA VE SİGORTACILIK'!J9,IF($M$4='SOSYAL GÜVENLİK'!$L9,'SOSYAL GÜVENLİK'!J9,IF($M$4=' MUHASEBE'!$L9,' MUHASEBE'!J9,IF($M$4='BİLGİSAYAR PROGRAMCILIĞI'!$L9,'BİLGİSAYAR PROGRAMCILIĞI'!J9,IF($M$4='BİLİŞİM GÜVENLİĞİ'!$L9,'BİLİŞİM GÜVENLİĞİ'!J9," "))))))))))))</f>
        <v xml:space="preserve"> </v>
      </c>
      <c r="F12" s="42" t="str">
        <f>IF($M$4='ÇAĞRI HİZMETLERİ'!$F9,'ÇAĞRI HİZMETLERİ'!E9,IF($M$4='BANKA VE SİGORTACILIK'!$F9,'BANKA VE SİGORTACILIK'!E9,IF($M$4='SOSYAL GÜVENLİK'!$F9,'SOSYAL GÜVENLİK'!E9,IF($M$4=' MUHASEBE'!$F9,' MUHASEBE'!E9,IF($M$4='BİLGİSAYAR PROGRAMCILIĞI'!$F9,'BİLGİSAYAR PROGRAMCILIĞI'!E9,IF($M$4='BİLİŞİM GÜVENLİĞİ'!$F9,'BİLİŞİM GÜVENLİĞİ'!E9,IF($M$4='ÇAĞRI HİZMETLERİ'!$L9,'ÇAĞRI HİZMETLERİ'!K9,IF($M$4='BANKA VE SİGORTACILIK'!$L9,'BANKA VE SİGORTACILIK'!K9,IF($M$4='SOSYAL GÜVENLİK'!$L9,'SOSYAL GÜVENLİK'!K9,IF($M$4=' MUHASEBE'!$L9,' MUHASEBE'!K9,IF($M$4='BİLGİSAYAR PROGRAMCILIĞI'!$L9,'BİLGİSAYAR PROGRAMCILIĞI'!K9,IF($M$4='BİLİŞİM GÜVENLİĞİ'!$L9,'BİLİŞİM GÜVENLİĞİ'!K9," "))))))))))))</f>
        <v xml:space="preserve"> </v>
      </c>
      <c r="G12" s="253"/>
      <c r="H12" s="120"/>
      <c r="I12" s="121"/>
      <c r="J12" s="121"/>
      <c r="K12" s="132"/>
      <c r="L12" s="31" t="s">
        <v>98</v>
      </c>
      <c r="M12" s="31" t="str">
        <f>INDEX(M16:M40,M15)</f>
        <v>D106</v>
      </c>
    </row>
    <row r="13" spans="1:13" s="31" customFormat="1" ht="11.1" customHeight="1" thickBot="1" x14ac:dyDescent="0.3">
      <c r="A13" s="258"/>
      <c r="B13" s="203">
        <v>0.66666666666666663</v>
      </c>
      <c r="C13" s="259"/>
      <c r="D13" s="124" t="str">
        <f>IF($M$4='ÇAĞRI HİZMETLERİ'!$F10,'ÇAĞRI HİZMETLERİ'!C10,IF($M$4='BANKA VE SİGORTACILIK'!$F10,'BANKA VE SİGORTACILIK'!C10,IF($M$4='SOSYAL GÜVENLİK'!$F10,'SOSYAL GÜVENLİK'!C10,IF($M$4=' MUHASEBE'!$F10,' MUHASEBE'!C10,IF($M$4='BİLGİSAYAR PROGRAMCILIĞI'!$F10,'BİLGİSAYAR PROGRAMCILIĞI'!C10,IF($M$4='BİLİŞİM GÜVENLİĞİ'!$F10,'BİLİŞİM GÜVENLİĞİ'!C10,IF($M$4='ÇAĞRI HİZMETLERİ'!$L10,'ÇAĞRI HİZMETLERİ'!I10,IF($M$4='BANKA VE SİGORTACILIK'!$L10,'BANKA VE SİGORTACILIK'!I10,IF($M$4='SOSYAL GÜVENLİK'!$L10,'SOSYAL GÜVENLİK'!I10,IF($M$4=' MUHASEBE'!$L10,' MUHASEBE'!I10,IF($M$4='BİLGİSAYAR PROGRAMCILIĞI'!$L10,'BİLGİSAYAR PROGRAMCILIĞI'!I10,IF($M$4='BİLİŞİM GÜVENLİĞİ'!$L10,'BİLİŞİM GÜVENLİĞİ'!I10," "))))))))))))</f>
        <v xml:space="preserve"> </v>
      </c>
      <c r="E13" s="124" t="str">
        <f>IF($M$4='ÇAĞRI HİZMETLERİ'!$F10,'ÇAĞRI HİZMETLERİ'!D10,IF($M$4='BANKA VE SİGORTACILIK'!$F10,'BANKA VE SİGORTACILIK'!D10,IF($M$4='SOSYAL GÜVENLİK'!$F10,'SOSYAL GÜVENLİK'!D10,IF($M$4=' MUHASEBE'!$F10,' MUHASEBE'!D10,IF($M$4='BİLGİSAYAR PROGRAMCILIĞI'!$F10,'BİLGİSAYAR PROGRAMCILIĞI'!D10,IF($M$4='BİLİŞİM GÜVENLİĞİ'!$F10,'BİLİŞİM GÜVENLİĞİ'!D10,IF($M$4='ÇAĞRI HİZMETLERİ'!$L10,'ÇAĞRI HİZMETLERİ'!J10,IF($M$4='BANKA VE SİGORTACILIK'!$L10,'BANKA VE SİGORTACILIK'!J10,IF($M$4='SOSYAL GÜVENLİK'!$L10,'SOSYAL GÜVENLİK'!J10,IF($M$4=' MUHASEBE'!$L10,' MUHASEBE'!J10,IF($M$4='BİLGİSAYAR PROGRAMCILIĞI'!$L10,'BİLGİSAYAR PROGRAMCILIĞI'!J10,IF($M$4='BİLİŞİM GÜVENLİĞİ'!$L10,'BİLİŞİM GÜVENLİĞİ'!J10," "))))))))))))</f>
        <v xml:space="preserve"> </v>
      </c>
      <c r="F13" s="124" t="str">
        <f>IF($M$4='ÇAĞRI HİZMETLERİ'!$F10,'ÇAĞRI HİZMETLERİ'!E10,IF($M$4='BANKA VE SİGORTACILIK'!$F10,'BANKA VE SİGORTACILIK'!E10,IF($M$4='SOSYAL GÜVENLİK'!$F10,'SOSYAL GÜVENLİK'!E10,IF($M$4=' MUHASEBE'!$F10,' MUHASEBE'!E10,IF($M$4='BİLGİSAYAR PROGRAMCILIĞI'!$F10,'BİLGİSAYAR PROGRAMCILIĞI'!E10,IF($M$4='BİLİŞİM GÜVENLİĞİ'!$F10,'BİLİŞİM GÜVENLİĞİ'!E10,IF($M$4='ÇAĞRI HİZMETLERİ'!$L10,'ÇAĞRI HİZMETLERİ'!K10,IF($M$4='BANKA VE SİGORTACILIK'!$L10,'BANKA VE SİGORTACILIK'!K10,IF($M$4='SOSYAL GÜVENLİK'!$L10,'SOSYAL GÜVENLİK'!K10,IF($M$4=' MUHASEBE'!$L10,' MUHASEBE'!K10,IF($M$4='BİLGİSAYAR PROGRAMCILIĞI'!$L10,'BİLGİSAYAR PROGRAMCILIĞI'!K10,IF($M$4='BİLİŞİM GÜVENLİĞİ'!$L10,'BİLİŞİM GÜVENLİĞİ'!K10," "))))))))))))</f>
        <v xml:space="preserve"> </v>
      </c>
      <c r="G13" s="259"/>
      <c r="H13" s="205"/>
      <c r="I13" s="206"/>
      <c r="J13" s="206"/>
      <c r="K13" s="208"/>
      <c r="L13" s="31" t="s">
        <v>98</v>
      </c>
    </row>
    <row r="14" spans="1:13" s="31" customFormat="1" ht="11.1" customHeight="1" x14ac:dyDescent="0.25">
      <c r="A14" s="249" t="s">
        <v>18</v>
      </c>
      <c r="B14" s="28">
        <v>0.375</v>
      </c>
      <c r="C14" s="252" t="s">
        <v>18</v>
      </c>
      <c r="D14" s="41" t="str">
        <f>IF($M$4='ÇAĞRI HİZMETLERİ'!$F11,'ÇAĞRI HİZMETLERİ'!C11,IF($M$4='BANKA VE SİGORTACILIK'!$F11,'BANKA VE SİGORTACILIK'!C11,IF($M$4='SOSYAL GÜVENLİK'!$F11,'SOSYAL GÜVENLİK'!C11,IF($M$4=' MUHASEBE'!$F11,' MUHASEBE'!C11,IF($M$4='BİLGİSAYAR PROGRAMCILIĞI'!$F11,'BİLGİSAYAR PROGRAMCILIĞI'!C11,IF($M$4='BİLİŞİM GÜVENLİĞİ'!$F11,'BİLİŞİM GÜVENLİĞİ'!C11,IF($M$4='ÇAĞRI HİZMETLERİ'!$L11,'ÇAĞRI HİZMETLERİ'!I11,IF($M$4='BANKA VE SİGORTACILIK'!$L11,'BANKA VE SİGORTACILIK'!I11,IF($M$4='SOSYAL GÜVENLİK'!$L11,'SOSYAL GÜVENLİK'!I11,IF($M$4=' MUHASEBE'!$L11,' MUHASEBE'!I11,IF($M$4='BİLGİSAYAR PROGRAMCILIĞI'!$L11,'BİLGİSAYAR PROGRAMCILIĞI'!I11,IF($M$4='BİLİŞİM GÜVENLİĞİ'!$L11,'BİLİŞİM GÜVENLİĞİ'!I11," "))))))))))))</f>
        <v xml:space="preserve"> </v>
      </c>
      <c r="E14" s="41" t="str">
        <f>IF($M$4='ÇAĞRI HİZMETLERİ'!$F11,'ÇAĞRI HİZMETLERİ'!D11,IF($M$4='BANKA VE SİGORTACILIK'!$F11,'BANKA VE SİGORTACILIK'!D11,IF($M$4='SOSYAL GÜVENLİK'!$F11,'SOSYAL GÜVENLİK'!D11,IF($M$4=' MUHASEBE'!$F11,' MUHASEBE'!D11,IF($M$4='BİLGİSAYAR PROGRAMCILIĞI'!$F11,'BİLGİSAYAR PROGRAMCILIĞI'!D11,IF($M$4='BİLİŞİM GÜVENLİĞİ'!$F11,'BİLİŞİM GÜVENLİĞİ'!D11,IF($M$4='ÇAĞRI HİZMETLERİ'!$L11,'ÇAĞRI HİZMETLERİ'!J11,IF($M$4='BANKA VE SİGORTACILIK'!$L11,'BANKA VE SİGORTACILIK'!J11,IF($M$4='SOSYAL GÜVENLİK'!$L11,'SOSYAL GÜVENLİK'!J11,IF($M$4=' MUHASEBE'!$L11,' MUHASEBE'!J11,IF($M$4='BİLGİSAYAR PROGRAMCILIĞI'!$L11,'BİLGİSAYAR PROGRAMCILIĞI'!J11,IF($M$4='BİLİŞİM GÜVENLİĞİ'!$L11,'BİLİŞİM GÜVENLİĞİ'!J11," "))))))))))))</f>
        <v xml:space="preserve"> </v>
      </c>
      <c r="F14" s="41" t="str">
        <f>IF($M$4='ÇAĞRI HİZMETLERİ'!$F11,'ÇAĞRI HİZMETLERİ'!E11,IF($M$4='BANKA VE SİGORTACILIK'!$F11,'BANKA VE SİGORTACILIK'!E11,IF($M$4='SOSYAL GÜVENLİK'!$F11,'SOSYAL GÜVENLİK'!E11,IF($M$4=' MUHASEBE'!$F11,' MUHASEBE'!E11,IF($M$4='BİLGİSAYAR PROGRAMCILIĞI'!$F11,'BİLGİSAYAR PROGRAMCILIĞI'!E11,IF($M$4='BİLİŞİM GÜVENLİĞİ'!$F11,'BİLİŞİM GÜVENLİĞİ'!E11,IF($M$4='ÇAĞRI HİZMETLERİ'!$L11,'ÇAĞRI HİZMETLERİ'!K11,IF($M$4='BANKA VE SİGORTACILIK'!$L11,'BANKA VE SİGORTACILIK'!K11,IF($M$4='SOSYAL GÜVENLİK'!$L11,'SOSYAL GÜVENLİK'!K11,IF($M$4=' MUHASEBE'!$L11,' MUHASEBE'!K11,IF($M$4='BİLGİSAYAR PROGRAMCILIĞI'!$L11,'BİLGİSAYAR PROGRAMCILIĞI'!K11,IF($M$4='BİLİŞİM GÜVENLİĞİ'!$L11,'BİLİŞİM GÜVENLİĞİ'!K11," "))))))))))))</f>
        <v xml:space="preserve"> </v>
      </c>
      <c r="G14" s="252" t="s">
        <v>18</v>
      </c>
      <c r="H14" s="128">
        <v>0.70833333333333337</v>
      </c>
      <c r="I14" s="129" t="str">
        <f>IF($M$4='BANKA VE SİGORTACILIK II. ÖĞR.'!$F11,'BANKA VE SİGORTACILIK II. ÖĞR.'!C11,IF($M$4='SOSYAL GÜVENLİK II. ÖĞR.'!$F10,'SOSYAL GÜVENLİK II. ÖĞR.'!C10,IF($M$4='BANKA VE SİGORTACILIK II. ÖĞR.'!$L11,'BANKA VE SİGORTACILIK II. ÖĞR.'!I11,IF($M$4='SOSYAL GÜVENLİK II. ÖĞR.'!$L11,'SOSYAL GÜVENLİK II. ÖĞR.'!I11," "))))</f>
        <v>SGP206</v>
      </c>
      <c r="J14" s="129" t="str">
        <f>IF($M$4='BANKA VE SİGORTACILIK II. ÖĞR.'!$F11,'BANKA VE SİGORTACILIK II. ÖĞR.'!D11,IF($M$4='SOSYAL GÜVENLİK II. ÖĞR.'!$F10,'SOSYAL GÜVENLİK II. ÖĞR.'!D10,IF($M$4='BANKA VE SİGORTACILIK II. ÖĞR.'!$L11,'BANKA VE SİGORTACILIK II. ÖĞR.'!J11,IF($M$4='SOSYAL GÜVENLİK II. ÖĞR.'!$L11,'SOSYAL GÜVENLİK II. ÖĞR.'!J11," "))))</f>
        <v>İşletmelerde Sosyal Güvenlik Uygulamaları</v>
      </c>
      <c r="K14" s="131" t="str">
        <f>IF($M$4='BANKA VE SİGORTACILIK II. ÖĞR.'!$F11,'BANKA VE SİGORTACILIK II. ÖĞR.'!E11,IF($M$4='SOSYAL GÜVENLİK II. ÖĞR.'!$F10,'SOSYAL GÜVENLİK II. ÖĞR.'!E10,IF($M$4='BANKA VE SİGORTACILIK II. ÖĞR.'!$L11,'BANKA VE SİGORTACILIK II. ÖĞR.'!K11,IF($M$4='SOSYAL GÜVENLİK II. ÖĞR.'!$L11,'SOSYAL GÜVENLİK II. ÖĞR.'!K11," "))))</f>
        <v>Öğr. Gör. Turgay YAVUZARSLAN</v>
      </c>
      <c r="L14" s="212" t="str">
        <f>IF($M$4='BANKA VE SİGORTACILIK II. ÖĞR.'!$F11,'BANKA VE SİGORTACILIK II. ÖĞR.'!F11,IF($M$4='SOSYAL GÜVENLİK II. ÖĞR.'!$F10,'SOSYAL GÜVENLİK II. ÖĞR.'!F10,IF($M$4='BANKA VE SİGORTACILIK II. ÖĞR.'!$L11,'BANKA VE SİGORTACILIK II. ÖĞR.'!L10,IF($M$4='SOSYAL GÜVENLİK II. ÖĞR.'!$L11,'SOSYAL GÜVENLİK II. ÖĞR.'!L11," "))))</f>
        <v>D106</v>
      </c>
      <c r="M14" s="129">
        <f>IF($M$4='BANKA VE SİGORTACILIK II. ÖĞR.'!$F11,'BANKA VE SİGORTACILIK II. ÖĞR.'!G11,IF($M$4='SOSYAL GÜVENLİK II. ÖĞR.'!$F10,'SOSYAL GÜVENLİK II. ÖĞR.'!G10,IF($M$4='BANKA VE SİGORTACILIK II. ÖĞR.'!$L11,'BANKA VE SİGORTACILIK II. ÖĞR.'!M10,IF($M$4='SOSYAL GÜVENLİK II. ÖĞR.'!$L11,'SOSYAL GÜVENLİK II. ÖĞR.'!M11," "))))</f>
        <v>0</v>
      </c>
    </row>
    <row r="15" spans="1:13" s="31" customFormat="1" ht="11.1" customHeight="1" x14ac:dyDescent="0.2">
      <c r="A15" s="250"/>
      <c r="B15" s="32">
        <v>0.41666666666666669</v>
      </c>
      <c r="C15" s="253"/>
      <c r="D15" s="42" t="str">
        <f>IF($M$4='ÇAĞRI HİZMETLERİ'!$F12,'ÇAĞRI HİZMETLERİ'!C12,IF($M$4='BANKA VE SİGORTACILIK'!$F12,'BANKA VE SİGORTACILIK'!C12,IF($M$4='SOSYAL GÜVENLİK'!$F12,'SOSYAL GÜVENLİK'!C12,IF($M$4=' MUHASEBE'!$F12,' MUHASEBE'!C12,IF($M$4='BİLGİSAYAR PROGRAMCILIĞI'!$F12,'BİLGİSAYAR PROGRAMCILIĞI'!C12,IF($M$4='BİLİŞİM GÜVENLİĞİ'!$F12,'BİLİŞİM GÜVENLİĞİ'!C12,IF($M$4='ÇAĞRI HİZMETLERİ'!$L12,'ÇAĞRI HİZMETLERİ'!I12,IF($M$4='BANKA VE SİGORTACILIK'!$L12,'BANKA VE SİGORTACILIK'!I12,IF($M$4='SOSYAL GÜVENLİK'!$L12,'SOSYAL GÜVENLİK'!I12,IF($M$4=' MUHASEBE'!$L12,' MUHASEBE'!I12,IF($M$4='BİLGİSAYAR PROGRAMCILIĞI'!$L12,'BİLGİSAYAR PROGRAMCILIĞI'!I12,IF($M$4='BİLİŞİM GÜVENLİĞİ'!$L12,'BİLİŞİM GÜVENLİĞİ'!I12," "))))))))))))</f>
        <v>SGP206</v>
      </c>
      <c r="E15" s="42" t="str">
        <f>IF($M$4='ÇAĞRI HİZMETLERİ'!$F12,'ÇAĞRI HİZMETLERİ'!D12,IF($M$4='BANKA VE SİGORTACILIK'!$F12,'BANKA VE SİGORTACILIK'!D12,IF($M$4='SOSYAL GÜVENLİK'!$F12,'SOSYAL GÜVENLİK'!D12,IF($M$4=' MUHASEBE'!$F12,' MUHASEBE'!D12,IF($M$4='BİLGİSAYAR PROGRAMCILIĞI'!$F12,'BİLGİSAYAR PROGRAMCILIĞI'!D12,IF($M$4='BİLİŞİM GÜVENLİĞİ'!$F12,'BİLİŞİM GÜVENLİĞİ'!D12,IF($M$4='ÇAĞRI HİZMETLERİ'!$L12,'ÇAĞRI HİZMETLERİ'!J12,IF($M$4='BANKA VE SİGORTACILIK'!$L12,'BANKA VE SİGORTACILIK'!J12,IF($M$4='SOSYAL GÜVENLİK'!$L12,'SOSYAL GÜVENLİK'!J12,IF($M$4=' MUHASEBE'!$L12,' MUHASEBE'!J12,IF($M$4='BİLGİSAYAR PROGRAMCILIĞI'!$L12,'BİLGİSAYAR PROGRAMCILIĞI'!J12,IF($M$4='BİLİŞİM GÜVENLİĞİ'!$L12,'BİLİŞİM GÜVENLİĞİ'!J12," "))))))))))))</f>
        <v>İşletmelerde Sosyal Güvenlik Uygulamaları</v>
      </c>
      <c r="F15" s="42" t="str">
        <f>IF($M$4='ÇAĞRI HİZMETLERİ'!$F12,'ÇAĞRI HİZMETLERİ'!E12,IF($M$4='BANKA VE SİGORTACILIK'!$F12,'BANKA VE SİGORTACILIK'!E12,IF($M$4='SOSYAL GÜVENLİK'!$F12,'SOSYAL GÜVENLİK'!E12,IF($M$4=' MUHASEBE'!$F12,' MUHASEBE'!E12,IF($M$4='BİLGİSAYAR PROGRAMCILIĞI'!$F12,'BİLGİSAYAR PROGRAMCILIĞI'!E12,IF($M$4='BİLİŞİM GÜVENLİĞİ'!$F12,'BİLİŞİM GÜVENLİĞİ'!E12,IF($M$4='ÇAĞRI HİZMETLERİ'!$L12,'ÇAĞRI HİZMETLERİ'!K12,IF($M$4='BANKA VE SİGORTACILIK'!$L12,'BANKA VE SİGORTACILIK'!K12,IF($M$4='SOSYAL GÜVENLİK'!$L12,'SOSYAL GÜVENLİK'!K12,IF($M$4=' MUHASEBE'!$L12,' MUHASEBE'!K12,IF($M$4='BİLGİSAYAR PROGRAMCILIĞI'!$L12,'BİLGİSAYAR PROGRAMCILIĞI'!K12,IF($M$4='BİLİŞİM GÜVENLİĞİ'!$L12,'BİLİŞİM GÜVENLİĞİ'!K12," "))))))))))))</f>
        <v>Öğr. Gör. Turgay YAVUZARSLAN</v>
      </c>
      <c r="G15" s="253"/>
      <c r="H15" s="120">
        <v>0.75</v>
      </c>
      <c r="I15" s="121" t="str">
        <f>IF($M$4='BANKA VE SİGORTACILIK II. ÖĞR.'!$F12,'BANKA VE SİGORTACILIK II. ÖĞR.'!C12,IF($M$4='SOSYAL GÜVENLİK II. ÖĞR.'!$F11,'SOSYAL GÜVENLİK II. ÖĞR.'!C11,IF($M$4='BANKA VE SİGORTACILIK II. ÖĞR.'!$L12,'BANKA VE SİGORTACILIK II. ÖĞR.'!I12,IF($M$4='SOSYAL GÜVENLİK II. ÖĞR.'!$L12,'SOSYAL GÜVENLİK II. ÖĞR.'!I12," "))))</f>
        <v>SGP202</v>
      </c>
      <c r="J15" s="121" t="str">
        <f>IF($M$4='BANKA VE SİGORTACILIK II. ÖĞR.'!$F12,'BANKA VE SİGORTACILIK II. ÖĞR.'!D12,IF($M$4='SOSYAL GÜVENLİK II. ÖĞR.'!$F11,'SOSYAL GÜVENLİK II. ÖĞR.'!D11,IF($M$4='BANKA VE SİGORTACILIK II. ÖĞR.'!$L12,'BANKA VE SİGORTACILIK II. ÖĞR.'!J12,IF($M$4='SOSYAL GÜVENLİK II. ÖĞR.'!$L12,'SOSYAL GÜVENLİK II. ÖĞR.'!J12," "))))</f>
        <v>Sosyal Güvenlik Hukuku II</v>
      </c>
      <c r="K15" s="132" t="str">
        <f>IF($M$4='BANKA VE SİGORTACILIK II. ÖĞR.'!$F12,'BANKA VE SİGORTACILIK II. ÖĞR.'!E12,IF($M$4='SOSYAL GÜVENLİK II. ÖĞR.'!$F11,'SOSYAL GÜVENLİK II. ÖĞR.'!E11,IF($M$4='BANKA VE SİGORTACILIK II. ÖĞR.'!$L12,'BANKA VE SİGORTACILIK II. ÖĞR.'!K12,IF($M$4='SOSYAL GÜVENLİK II. ÖĞR.'!$L12,'SOSYAL GÜVENLİK II. ÖĞR.'!K12," "))))</f>
        <v>Öğr. Gör. Mustafa SOLMAZ</v>
      </c>
      <c r="L15" s="26" t="s">
        <v>98</v>
      </c>
      <c r="M15" s="137">
        <v>5</v>
      </c>
    </row>
    <row r="16" spans="1:13" s="31" customFormat="1" ht="11.1" customHeight="1" x14ac:dyDescent="0.2">
      <c r="A16" s="250"/>
      <c r="B16" s="32">
        <v>0.45833333333333331</v>
      </c>
      <c r="C16" s="253"/>
      <c r="D16" s="42" t="str">
        <f>IF($M$4='ÇAĞRI HİZMETLERİ'!$F13,'ÇAĞRI HİZMETLERİ'!C13,IF($M$4='BANKA VE SİGORTACILIK'!$F13,'BANKA VE SİGORTACILIK'!C13,IF($M$4='SOSYAL GÜVENLİK'!$F13,'SOSYAL GÜVENLİK'!C13,IF($M$4=' MUHASEBE'!$F13,' MUHASEBE'!C13,IF($M$4='BİLGİSAYAR PROGRAMCILIĞI'!$F13,'BİLGİSAYAR PROGRAMCILIĞI'!C13,IF($M$4='BİLİŞİM GÜVENLİĞİ'!$F13,'BİLİŞİM GÜVENLİĞİ'!C13,IF($M$4='ÇAĞRI HİZMETLERİ'!$L13,'ÇAĞRI HİZMETLERİ'!I13,IF($M$4='BANKA VE SİGORTACILIK'!$L13,'BANKA VE SİGORTACILIK'!I13,IF($M$4='SOSYAL GÜVENLİK'!$L13,'SOSYAL GÜVENLİK'!I13,IF($M$4=' MUHASEBE'!$L13,' MUHASEBE'!I13,IF($M$4='BİLGİSAYAR PROGRAMCILIĞI'!$L13,'BİLGİSAYAR PROGRAMCILIĞI'!I13,IF($M$4='BİLİŞİM GÜVENLİĞİ'!$L13,'BİLİŞİM GÜVENLİĞİ'!I13," "))))))))))))</f>
        <v>SGP206</v>
      </c>
      <c r="E16" s="42" t="str">
        <f>IF($M$4='ÇAĞRI HİZMETLERİ'!$F13,'ÇAĞRI HİZMETLERİ'!D13,IF($M$4='BANKA VE SİGORTACILIK'!$F13,'BANKA VE SİGORTACILIK'!D13,IF($M$4='SOSYAL GÜVENLİK'!$F13,'SOSYAL GÜVENLİK'!D13,IF($M$4=' MUHASEBE'!$F13,' MUHASEBE'!D13,IF($M$4='BİLGİSAYAR PROGRAMCILIĞI'!$F13,'BİLGİSAYAR PROGRAMCILIĞI'!D13,IF($M$4='BİLİŞİM GÜVENLİĞİ'!$F13,'BİLİŞİM GÜVENLİĞİ'!D13,IF($M$4='ÇAĞRI HİZMETLERİ'!$L13,'ÇAĞRI HİZMETLERİ'!J13,IF($M$4='BANKA VE SİGORTACILIK'!$L13,'BANKA VE SİGORTACILIK'!J13,IF($M$4='SOSYAL GÜVENLİK'!$L13,'SOSYAL GÜVENLİK'!J13,IF($M$4=' MUHASEBE'!$L13,' MUHASEBE'!J13,IF($M$4='BİLGİSAYAR PROGRAMCILIĞI'!$L13,'BİLGİSAYAR PROGRAMCILIĞI'!J13,IF($M$4='BİLİŞİM GÜVENLİĞİ'!$L13,'BİLİŞİM GÜVENLİĞİ'!J13," "))))))))))))</f>
        <v>İşletmelerde Sosyal Güvenlik Uygulamaları</v>
      </c>
      <c r="F16" s="42" t="str">
        <f>IF($M$4='ÇAĞRI HİZMETLERİ'!$F13,'ÇAĞRI HİZMETLERİ'!E13,IF($M$4='BANKA VE SİGORTACILIK'!$F13,'BANKA VE SİGORTACILIK'!E13,IF($M$4='SOSYAL GÜVENLİK'!$F13,'SOSYAL GÜVENLİK'!E13,IF($M$4=' MUHASEBE'!$F13,' MUHASEBE'!E13,IF($M$4='BİLGİSAYAR PROGRAMCILIĞI'!$F13,'BİLGİSAYAR PROGRAMCILIĞI'!E13,IF($M$4='BİLİŞİM GÜVENLİĞİ'!$F13,'BİLİŞİM GÜVENLİĞİ'!E13,IF($M$4='ÇAĞRI HİZMETLERİ'!$L13,'ÇAĞRI HİZMETLERİ'!K13,IF($M$4='BANKA VE SİGORTACILIK'!$L13,'BANKA VE SİGORTACILIK'!K13,IF($M$4='SOSYAL GÜVENLİK'!$L13,'SOSYAL GÜVENLİK'!K13,IF($M$4=' MUHASEBE'!$L13,' MUHASEBE'!K13,IF($M$4='BİLGİSAYAR PROGRAMCILIĞI'!$L13,'BİLGİSAYAR PROGRAMCILIĞI'!K13,IF($M$4='BİLİŞİM GÜVENLİĞİ'!$L13,'BİLİŞİM GÜVENLİĞİ'!K13," "))))))))))))</f>
        <v>Öğr. Gör. Turgay YAVUZARSLAN</v>
      </c>
      <c r="G16" s="253"/>
      <c r="H16" s="120">
        <v>0.79166666666666663</v>
      </c>
      <c r="I16" s="121" t="str">
        <f>IF($M$4='BANKA VE SİGORTACILIK II. ÖĞR.'!$F13,'BANKA VE SİGORTACILIK II. ÖĞR.'!C13,IF($M$4='SOSYAL GÜVENLİK II. ÖĞR.'!$F12,'SOSYAL GÜVENLİK II. ÖĞR.'!C12,IF($M$4='BANKA VE SİGORTACILIK II. ÖĞR.'!$L13,'BANKA VE SİGORTACILIK II. ÖĞR.'!I13,IF($M$4='SOSYAL GÜVENLİK II. ÖĞR.'!$L13,'SOSYAL GÜVENLİK II. ÖĞR.'!I13," "))))</f>
        <v>SGP202</v>
      </c>
      <c r="J16" s="121" t="str">
        <f>IF($M$4='BANKA VE SİGORTACILIK II. ÖĞR.'!$F13,'BANKA VE SİGORTACILIK II. ÖĞR.'!D13,IF($M$4='SOSYAL GÜVENLİK II. ÖĞR.'!$F12,'SOSYAL GÜVENLİK II. ÖĞR.'!D12,IF($M$4='BANKA VE SİGORTACILIK II. ÖĞR.'!$L13,'BANKA VE SİGORTACILIK II. ÖĞR.'!J13,IF($M$4='SOSYAL GÜVENLİK II. ÖĞR.'!$L13,'SOSYAL GÜVENLİK II. ÖĞR.'!J13," "))))</f>
        <v>Sosyal Güvenlik Hukuku II</v>
      </c>
      <c r="K16" s="132" t="str">
        <f>IF($M$4='BANKA VE SİGORTACILIK II. ÖĞR.'!$F13,'BANKA VE SİGORTACILIK II. ÖĞR.'!E13,IF($M$4='SOSYAL GÜVENLİK II. ÖĞR.'!$F12,'SOSYAL GÜVENLİK II. ÖĞR.'!E12,IF($M$4='BANKA VE SİGORTACILIK II. ÖĞR.'!$L13,'BANKA VE SİGORTACILIK II. ÖĞR.'!K13,IF($M$4='SOSYAL GÜVENLİK II. ÖĞR.'!$L13,'SOSYAL GÜVENLİK II. ÖĞR.'!K13," "))))</f>
        <v>Öğr. Gör. Mustafa SOLMAZ</v>
      </c>
      <c r="L16" s="26">
        <v>1</v>
      </c>
      <c r="M16" s="137" t="s">
        <v>74</v>
      </c>
    </row>
    <row r="17" spans="1:19" s="31" customFormat="1" ht="10.5" customHeight="1" x14ac:dyDescent="0.2">
      <c r="A17" s="250"/>
      <c r="B17" s="111"/>
      <c r="C17" s="253"/>
      <c r="D17" s="42" t="str">
        <f>IF($M$4='ÇAĞRI HİZMETLERİ'!$F14,'ÇAĞRI HİZMETLERİ'!C14,IF($M$4='BANKA VE SİGORTACILIK'!$F14,'BANKA VE SİGORTACILIK'!C14,IF($M$4='SOSYAL GÜVENLİK'!$F14,'SOSYAL GÜVENLİK'!C14,IF($M$4=' MUHASEBE'!$F14,' MUHASEBE'!C14,IF($M$4='BİLGİSAYAR PROGRAMCILIĞI'!$F14,'BİLGİSAYAR PROGRAMCILIĞI'!C14,IF($M$4='BİLİŞİM GÜVENLİĞİ'!$F14,'BİLİŞİM GÜVENLİĞİ'!C14,IF($M$4='ÇAĞRI HİZMETLERİ'!$L14,'ÇAĞRI HİZMETLERİ'!I14,IF($M$4='BANKA VE SİGORTACILIK'!$L14,'BANKA VE SİGORTACILIK'!I14,IF($M$4='SOSYAL GÜVENLİK'!$L14,'SOSYAL GÜVENLİK'!I14,IF($M$4=' MUHASEBE'!$L14,' MUHASEBE'!I14,IF($M$4='BİLGİSAYAR PROGRAMCILIĞI'!$L14,'BİLGİSAYAR PROGRAMCILIĞI'!I14,IF($M$4='BİLİŞİM GÜVENLİĞİ'!$L14,'BİLİŞİM GÜVENLİĞİ'!I14," "))))))))))))</f>
        <v xml:space="preserve"> </v>
      </c>
      <c r="E17" s="42" t="str">
        <f>IF($M$4='ÇAĞRI HİZMETLERİ'!$F14,'ÇAĞRI HİZMETLERİ'!D14,IF($M$4='BANKA VE SİGORTACILIK'!$F14,'BANKA VE SİGORTACILIK'!D14,IF($M$4='SOSYAL GÜVENLİK'!$F14,'SOSYAL GÜVENLİK'!D14,IF($M$4=' MUHASEBE'!$F14,' MUHASEBE'!D14,IF($M$4='BİLGİSAYAR PROGRAMCILIĞI'!$F14,'BİLGİSAYAR PROGRAMCILIĞI'!D14,IF($M$4='BİLİŞİM GÜVENLİĞİ'!$F14,'BİLİŞİM GÜVENLİĞİ'!D14,IF($M$4='ÇAĞRI HİZMETLERİ'!$L14,'ÇAĞRI HİZMETLERİ'!J14,IF($M$4='BANKA VE SİGORTACILIK'!$L14,'BANKA VE SİGORTACILIK'!J14,IF($M$4='SOSYAL GÜVENLİK'!$L14,'SOSYAL GÜVENLİK'!J14,IF($M$4=' MUHASEBE'!$L14,' MUHASEBE'!J14,IF($M$4='BİLGİSAYAR PROGRAMCILIĞI'!$L14,'BİLGİSAYAR PROGRAMCILIĞI'!J14,IF($M$4='BİLİŞİM GÜVENLİĞİ'!$L14,'BİLİŞİM GÜVENLİĞİ'!J14," "))))))))))))</f>
        <v xml:space="preserve"> </v>
      </c>
      <c r="F17" s="42" t="str">
        <f>IF($M$4='ÇAĞRI HİZMETLERİ'!$F14,'ÇAĞRI HİZMETLERİ'!E14,IF($M$4='BANKA VE SİGORTACILIK'!$F14,'BANKA VE SİGORTACILIK'!E14,IF($M$4='SOSYAL GÜVENLİK'!$F14,'SOSYAL GÜVENLİK'!E14,IF($M$4=' MUHASEBE'!$F14,' MUHASEBE'!E14,IF($M$4='BİLGİSAYAR PROGRAMCILIĞI'!$F14,'BİLGİSAYAR PROGRAMCILIĞI'!E14,IF($M$4='BİLİŞİM GÜVENLİĞİ'!$F14,'BİLİŞİM GÜVENLİĞİ'!E14,IF($M$4='ÇAĞRI HİZMETLERİ'!$L14,'ÇAĞRI HİZMETLERİ'!K14,IF($M$4='BANKA VE SİGORTACILIK'!$L14,'BANKA VE SİGORTACILIK'!K14,IF($M$4='SOSYAL GÜVENLİK'!$L14,'SOSYAL GÜVENLİK'!K14,IF($M$4=' MUHASEBE'!$L14,' MUHASEBE'!K14,IF($M$4='BİLGİSAYAR PROGRAMCILIĞI'!$L14,'BİLGİSAYAR PROGRAMCILIĞI'!K14,IF($M$4='BİLİŞİM GÜVENLİĞİ'!$L14,'BİLİŞİM GÜVENLİĞİ'!K14," "))))))))))))</f>
        <v xml:space="preserve"> </v>
      </c>
      <c r="G17" s="253"/>
      <c r="H17" s="120">
        <v>0.83333333333333337</v>
      </c>
      <c r="I17" s="121" t="str">
        <f>IF($M$4='BANKA VE SİGORTACILIK II. ÖĞR.'!$F14,'BANKA VE SİGORTACILIK II. ÖĞR.'!C14,IF($M$4='SOSYAL GÜVENLİK II. ÖĞR.'!$F13,'SOSYAL GÜVENLİK II. ÖĞR.'!C13,IF($M$4='BANKA VE SİGORTACILIK II. ÖĞR.'!$L14,'BANKA VE SİGORTACILIK II. ÖĞR.'!I14,IF($M$4='SOSYAL GÜVENLİK II. ÖĞR.'!$L14,'SOSYAL GÜVENLİK II. ÖĞR.'!I14," "))))</f>
        <v xml:space="preserve"> </v>
      </c>
      <c r="J17" s="121" t="str">
        <f>IF($M$4='BANKA VE SİGORTACILIK II. ÖĞR.'!$F14,'BANKA VE SİGORTACILIK II. ÖĞR.'!D14,IF($M$4='SOSYAL GÜVENLİK II. ÖĞR.'!$F13,'SOSYAL GÜVENLİK II. ÖĞR.'!D13,IF($M$4='BANKA VE SİGORTACILIK II. ÖĞR.'!$L14,'BANKA VE SİGORTACILIK II. ÖĞR.'!J14,IF($M$4='SOSYAL GÜVENLİK II. ÖĞR.'!$L14,'SOSYAL GÜVENLİK II. ÖĞR.'!J14," "))))</f>
        <v xml:space="preserve"> </v>
      </c>
      <c r="K17" s="132" t="str">
        <f>IF($M$4='BANKA VE SİGORTACILIK II. ÖĞR.'!$F14,'BANKA VE SİGORTACILIK II. ÖĞR.'!E14,IF($M$4='SOSYAL GÜVENLİK II. ÖĞR.'!$F13,'SOSYAL GÜVENLİK II. ÖĞR.'!E13,IF($M$4='BANKA VE SİGORTACILIK II. ÖĞR.'!$L14,'BANKA VE SİGORTACILIK II. ÖĞR.'!K14,IF($M$4='SOSYAL GÜVENLİK II. ÖĞR.'!$L14,'SOSYAL GÜVENLİK II. ÖĞR.'!K14," "))))</f>
        <v xml:space="preserve"> </v>
      </c>
      <c r="L17" s="26">
        <v>2</v>
      </c>
      <c r="M17" s="137" t="s">
        <v>84</v>
      </c>
      <c r="S17" s="213"/>
    </row>
    <row r="18" spans="1:19" s="31" customFormat="1" ht="11.1" customHeight="1" x14ac:dyDescent="0.2">
      <c r="A18" s="250"/>
      <c r="B18" s="32">
        <v>0.54166666666666663</v>
      </c>
      <c r="C18" s="253"/>
      <c r="D18" s="42" t="str">
        <f>IF($M$4='ÇAĞRI HİZMETLERİ'!$F15,'ÇAĞRI HİZMETLERİ'!C15,IF($M$4='BANKA VE SİGORTACILIK'!$F15,'BANKA VE SİGORTACILIK'!C15,IF($M$4='SOSYAL GÜVENLİK'!$F15,'SOSYAL GÜVENLİK'!C15,IF($M$4=' MUHASEBE'!$F15,' MUHASEBE'!C15,IF($M$4='BİLGİSAYAR PROGRAMCILIĞI'!$F15,'BİLGİSAYAR PROGRAMCILIĞI'!C15,IF($M$4='BİLİŞİM GÜVENLİĞİ'!$F15,'BİLİŞİM GÜVENLİĞİ'!C15,IF($M$4='ÇAĞRI HİZMETLERİ'!$L15,'ÇAĞRI HİZMETLERİ'!I15,IF($M$4='BANKA VE SİGORTACILIK'!$L15,'BANKA VE SİGORTACILIK'!I15,IF($M$4='SOSYAL GÜVENLİK'!$L15,'SOSYAL GÜVENLİK'!I15,IF($M$4=' MUHASEBE'!$L15,' MUHASEBE'!I15,IF($M$4='BİLGİSAYAR PROGRAMCILIĞI'!$L15,'BİLGİSAYAR PROGRAMCILIĞI'!I15,IF($M$4='BİLİŞİM GÜVENLİĞİ'!$L15,'BİLİŞİM GÜVENLİĞİ'!I15," "))))))))))))</f>
        <v>SGP202</v>
      </c>
      <c r="E18" s="42" t="str">
        <f>IF($M$4='ÇAĞRI HİZMETLERİ'!$F15,'ÇAĞRI HİZMETLERİ'!D15,IF($M$4='BANKA VE SİGORTACILIK'!$F15,'BANKA VE SİGORTACILIK'!D15,IF($M$4='SOSYAL GÜVENLİK'!$F15,'SOSYAL GÜVENLİK'!D15,IF($M$4=' MUHASEBE'!$F15,' MUHASEBE'!D15,IF($M$4='BİLGİSAYAR PROGRAMCILIĞI'!$F15,'BİLGİSAYAR PROGRAMCILIĞI'!D15,IF($M$4='BİLİŞİM GÜVENLİĞİ'!$F15,'BİLİŞİM GÜVENLİĞİ'!D15,IF($M$4='ÇAĞRI HİZMETLERİ'!$L15,'ÇAĞRI HİZMETLERİ'!J15,IF($M$4='BANKA VE SİGORTACILIK'!$L15,'BANKA VE SİGORTACILIK'!J15,IF($M$4='SOSYAL GÜVENLİK'!$L15,'SOSYAL GÜVENLİK'!J15,IF($M$4=' MUHASEBE'!$L15,' MUHASEBE'!J15,IF($M$4='BİLGİSAYAR PROGRAMCILIĞI'!$L15,'BİLGİSAYAR PROGRAMCILIĞI'!J15,IF($M$4='BİLİŞİM GÜVENLİĞİ'!$L15,'BİLİŞİM GÜVENLİĞİ'!J15," "))))))))))))</f>
        <v>Sosyal Güvenlik Hukuku II</v>
      </c>
      <c r="F18" s="42" t="str">
        <f>IF($M$4='ÇAĞRI HİZMETLERİ'!$F15,'ÇAĞRI HİZMETLERİ'!E15,IF($M$4='BANKA VE SİGORTACILIK'!$F15,'BANKA VE SİGORTACILIK'!E15,IF($M$4='SOSYAL GÜVENLİK'!$F15,'SOSYAL GÜVENLİK'!E15,IF($M$4=' MUHASEBE'!$F15,' MUHASEBE'!E15,IF($M$4='BİLGİSAYAR PROGRAMCILIĞI'!$F15,'BİLGİSAYAR PROGRAMCILIĞI'!E15,IF($M$4='BİLİŞİM GÜVENLİĞİ'!$F15,'BİLİŞİM GÜVENLİĞİ'!E15,IF($M$4='ÇAĞRI HİZMETLERİ'!$L15,'ÇAĞRI HİZMETLERİ'!K15,IF($M$4='BANKA VE SİGORTACILIK'!$L15,'BANKA VE SİGORTACILIK'!K15,IF($M$4='SOSYAL GÜVENLİK'!$L15,'SOSYAL GÜVENLİK'!K15,IF($M$4=' MUHASEBE'!$L15,' MUHASEBE'!K15,IF($M$4='BİLGİSAYAR PROGRAMCILIĞI'!$L15,'BİLGİSAYAR PROGRAMCILIĞI'!K15,IF($M$4='BİLİŞİM GÜVENLİĞİ'!$L15,'BİLİŞİM GÜVENLİĞİ'!K15," "))))))))))))</f>
        <v>Öğr. Gör. Mustafa SOLMAZ</v>
      </c>
      <c r="G18" s="253"/>
      <c r="H18" s="120">
        <v>0.875</v>
      </c>
      <c r="I18" s="121" t="str">
        <f>IF($M$4='BANKA VE SİGORTACILIK II. ÖĞR.'!$F15,'BANKA VE SİGORTACILIK II. ÖĞR.'!C15,IF($M$4='SOSYAL GÜVENLİK II. ÖĞR.'!$F14,'SOSYAL GÜVENLİK II. ÖĞR.'!C14,IF($M$4='BANKA VE SİGORTACILIK II. ÖĞR.'!$L15,'BANKA VE SİGORTACILIK II. ÖĞR.'!I15,IF($M$4='SOSYAL GÜVENLİK II. ÖĞR.'!$L15,'SOSYAL GÜVENLİK II. ÖĞR.'!I15," "))))</f>
        <v xml:space="preserve"> </v>
      </c>
      <c r="J18" s="121" t="str">
        <f>IF($M$4='BANKA VE SİGORTACILIK II. ÖĞR.'!$F15,'BANKA VE SİGORTACILIK II. ÖĞR.'!D15,IF($M$4='SOSYAL GÜVENLİK II. ÖĞR.'!$F14,'SOSYAL GÜVENLİK II. ÖĞR.'!D14,IF($M$4='BANKA VE SİGORTACILIK II. ÖĞR.'!$L15,'BANKA VE SİGORTACILIK II. ÖĞR.'!J15,IF($M$4='SOSYAL GÜVENLİK II. ÖĞR.'!$L15,'SOSYAL GÜVENLİK II. ÖĞR.'!J15," "))))</f>
        <v xml:space="preserve"> </v>
      </c>
      <c r="K18" s="132" t="str">
        <f>IF($M$4='BANKA VE SİGORTACILIK II. ÖĞR.'!$F15,'BANKA VE SİGORTACILIK II. ÖĞR.'!E15,IF($M$4='SOSYAL GÜVENLİK II. ÖĞR.'!$F14,'SOSYAL GÜVENLİK II. ÖĞR.'!E14,IF($M$4='BANKA VE SİGORTACILIK II. ÖĞR.'!$L15,'BANKA VE SİGORTACILIK II. ÖĞR.'!K15,IF($M$4='SOSYAL GÜVENLİK II. ÖĞR.'!$L15,'SOSYAL GÜVENLİK II. ÖĞR.'!K15," "))))</f>
        <v xml:space="preserve"> </v>
      </c>
      <c r="L18" s="26">
        <v>3</v>
      </c>
      <c r="M18" s="137" t="s">
        <v>70</v>
      </c>
    </row>
    <row r="19" spans="1:19" s="31" customFormat="1" ht="11.1" customHeight="1" x14ac:dyDescent="0.2">
      <c r="A19" s="250"/>
      <c r="B19" s="32">
        <v>0.58333333333333337</v>
      </c>
      <c r="C19" s="253"/>
      <c r="D19" s="42" t="str">
        <f>IF($M$4='ÇAĞRI HİZMETLERİ'!$F16,'ÇAĞRI HİZMETLERİ'!C16,IF($M$4='BANKA VE SİGORTACILIK'!$F16,'BANKA VE SİGORTACILIK'!C16,IF($M$4='SOSYAL GÜVENLİK'!$F16,'SOSYAL GÜVENLİK'!C16,IF($M$4=' MUHASEBE'!$F16,' MUHASEBE'!C16,IF($M$4='BİLGİSAYAR PROGRAMCILIĞI'!$F16,'BİLGİSAYAR PROGRAMCILIĞI'!C16,IF($M$4='BİLİŞİM GÜVENLİĞİ'!$F16,'BİLİŞİM GÜVENLİĞİ'!C16,IF($M$4='ÇAĞRI HİZMETLERİ'!$L16,'ÇAĞRI HİZMETLERİ'!I16,IF($M$4='BANKA VE SİGORTACILIK'!$L16,'BANKA VE SİGORTACILIK'!I16,IF($M$4='SOSYAL GÜVENLİK'!$L16,'SOSYAL GÜVENLİK'!I16,IF($M$4=' MUHASEBE'!$L16,' MUHASEBE'!I16,IF($M$4='BİLGİSAYAR PROGRAMCILIĞI'!$L16,'BİLGİSAYAR PROGRAMCILIĞI'!I16,IF($M$4='BİLİŞİM GÜVENLİĞİ'!$L16,'BİLİŞİM GÜVENLİĞİ'!I16," "))))))))))))</f>
        <v>SGP202</v>
      </c>
      <c r="E19" s="42" t="str">
        <f>IF($M$4='ÇAĞRI HİZMETLERİ'!$F16,'ÇAĞRI HİZMETLERİ'!D16,IF($M$4='BANKA VE SİGORTACILIK'!$F16,'BANKA VE SİGORTACILIK'!D16,IF($M$4='SOSYAL GÜVENLİK'!$F16,'SOSYAL GÜVENLİK'!D16,IF($M$4=' MUHASEBE'!$F16,' MUHASEBE'!D16,IF($M$4='BİLGİSAYAR PROGRAMCILIĞI'!$F16,'BİLGİSAYAR PROGRAMCILIĞI'!D16,IF($M$4='BİLİŞİM GÜVENLİĞİ'!$F16,'BİLİŞİM GÜVENLİĞİ'!D16,IF($M$4='ÇAĞRI HİZMETLERİ'!$L16,'ÇAĞRI HİZMETLERİ'!J16,IF($M$4='BANKA VE SİGORTACILIK'!$L16,'BANKA VE SİGORTACILIK'!J16,IF($M$4='SOSYAL GÜVENLİK'!$L16,'SOSYAL GÜVENLİK'!J16,IF($M$4=' MUHASEBE'!$L16,' MUHASEBE'!J16,IF($M$4='BİLGİSAYAR PROGRAMCILIĞI'!$L16,'BİLGİSAYAR PROGRAMCILIĞI'!J16,IF($M$4='BİLİŞİM GÜVENLİĞİ'!$L16,'BİLİŞİM GÜVENLİĞİ'!J16," "))))))))))))</f>
        <v>Sosyal Güvenlik Hukuku II</v>
      </c>
      <c r="F19" s="42" t="str">
        <f>IF($M$4='ÇAĞRI HİZMETLERİ'!$F16,'ÇAĞRI HİZMETLERİ'!E16,IF($M$4='BANKA VE SİGORTACILIK'!$F16,'BANKA VE SİGORTACILIK'!E16,IF($M$4='SOSYAL GÜVENLİK'!$F16,'SOSYAL GÜVENLİK'!E16,IF($M$4=' MUHASEBE'!$F16,' MUHASEBE'!E16,IF($M$4='BİLGİSAYAR PROGRAMCILIĞI'!$F16,'BİLGİSAYAR PROGRAMCILIĞI'!E16,IF($M$4='BİLİŞİM GÜVENLİĞİ'!$F16,'BİLİŞİM GÜVENLİĞİ'!E16,IF($M$4='ÇAĞRI HİZMETLERİ'!$L16,'ÇAĞRI HİZMETLERİ'!K16,IF($M$4='BANKA VE SİGORTACILIK'!$L16,'BANKA VE SİGORTACILIK'!K16,IF($M$4='SOSYAL GÜVENLİK'!$L16,'SOSYAL GÜVENLİK'!K16,IF($M$4=' MUHASEBE'!$L16,' MUHASEBE'!K16,IF($M$4='BİLGİSAYAR PROGRAMCILIĞI'!$L16,'BİLGİSAYAR PROGRAMCILIĞI'!K16,IF($M$4='BİLİŞİM GÜVENLİĞİ'!$L16,'BİLİŞİM GÜVENLİĞİ'!K16," "))))))))))))</f>
        <v>Öğr. Gör. Mustafa SOLMAZ</v>
      </c>
      <c r="G19" s="253"/>
      <c r="H19" s="120">
        <v>0.91666666666666663</v>
      </c>
      <c r="I19" s="121"/>
      <c r="J19" s="121"/>
      <c r="K19" s="132"/>
      <c r="L19" s="26">
        <v>4</v>
      </c>
      <c r="M19" s="137" t="s">
        <v>76</v>
      </c>
    </row>
    <row r="20" spans="1:19" s="31" customFormat="1" ht="11.1" customHeight="1" x14ac:dyDescent="0.2">
      <c r="A20" s="250"/>
      <c r="B20" s="32">
        <v>0.625</v>
      </c>
      <c r="C20" s="253"/>
      <c r="D20" s="42" t="str">
        <f>IF($M$4='ÇAĞRI HİZMETLERİ'!$F17,'ÇAĞRI HİZMETLERİ'!C17,IF($M$4='BANKA VE SİGORTACILIK'!$F17,'BANKA VE SİGORTACILIK'!C17,IF($M$4='SOSYAL GÜVENLİK'!$F17,'SOSYAL GÜVENLİK'!C17,IF($M$4=' MUHASEBE'!$F17,' MUHASEBE'!C17,IF($M$4='BİLGİSAYAR PROGRAMCILIĞI'!$F17,'BİLGİSAYAR PROGRAMCILIĞI'!C17,IF($M$4='BİLİŞİM GÜVENLİĞİ'!$F17,'BİLİŞİM GÜVENLİĞİ'!C17,IF($M$4='ÇAĞRI HİZMETLERİ'!$L17,'ÇAĞRI HİZMETLERİ'!I17,IF($M$4='BANKA VE SİGORTACILIK'!$L17,'BANKA VE SİGORTACILIK'!I17,IF($M$4='SOSYAL GÜVENLİK'!$L17,'SOSYAL GÜVENLİK'!I17,IF($M$4=' MUHASEBE'!$L17,' MUHASEBE'!I17,IF($M$4='BİLGİSAYAR PROGRAMCILIĞI'!$L17,'BİLGİSAYAR PROGRAMCILIĞI'!I17,IF($M$4='BİLİŞİM GÜVENLİĞİ'!$L17,'BİLİŞİM GÜVENLİĞİ'!I17," "))))))))))))</f>
        <v>SGP204</v>
      </c>
      <c r="E20" s="42" t="str">
        <f>IF($M$4='ÇAĞRI HİZMETLERİ'!$F17,'ÇAĞRI HİZMETLERİ'!D17,IF($M$4='BANKA VE SİGORTACILIK'!$F17,'BANKA VE SİGORTACILIK'!D17,IF($M$4='SOSYAL GÜVENLİK'!$F17,'SOSYAL GÜVENLİK'!D17,IF($M$4=' MUHASEBE'!$F17,' MUHASEBE'!D17,IF($M$4='BİLGİSAYAR PROGRAMCILIĞI'!$F17,'BİLGİSAYAR PROGRAMCILIĞI'!D17,IF($M$4='BİLİŞİM GÜVENLİĞİ'!$F17,'BİLİŞİM GÜVENLİĞİ'!D17,IF($M$4='ÇAĞRI HİZMETLERİ'!$L17,'ÇAĞRI HİZMETLERİ'!J17,IF($M$4='BANKA VE SİGORTACILIK'!$L17,'BANKA VE SİGORTACILIK'!J17,IF($M$4='SOSYAL GÜVENLİK'!$L17,'SOSYAL GÜVENLİK'!J17,IF($M$4=' MUHASEBE'!$L17,' MUHASEBE'!J17,IF($M$4='BİLGİSAYAR PROGRAMCILIĞI'!$L17,'BİLGİSAYAR PROGRAMCILIĞI'!J17,IF($M$4='BİLİŞİM GÜVENLİĞİ'!$L17,'BİLİŞİM GÜVENLİĞİ'!J17," "))))))))))))</f>
        <v>İş Hukuku Uygulamaları</v>
      </c>
      <c r="F20" s="42" t="str">
        <f>IF($M$4='ÇAĞRI HİZMETLERİ'!$F17,'ÇAĞRI HİZMETLERİ'!E17,IF($M$4='BANKA VE SİGORTACILIK'!$F17,'BANKA VE SİGORTACILIK'!E17,IF($M$4='SOSYAL GÜVENLİK'!$F17,'SOSYAL GÜVENLİK'!E17,IF($M$4=' MUHASEBE'!$F17,' MUHASEBE'!E17,IF($M$4='BİLGİSAYAR PROGRAMCILIĞI'!$F17,'BİLGİSAYAR PROGRAMCILIĞI'!E17,IF($M$4='BİLİŞİM GÜVENLİĞİ'!$F17,'BİLİŞİM GÜVENLİĞİ'!E17,IF($M$4='ÇAĞRI HİZMETLERİ'!$L17,'ÇAĞRI HİZMETLERİ'!K17,IF($M$4='BANKA VE SİGORTACILIK'!$L17,'BANKA VE SİGORTACILIK'!K17,IF($M$4='SOSYAL GÜVENLİK'!$L17,'SOSYAL GÜVENLİK'!K17,IF($M$4=' MUHASEBE'!$L17,' MUHASEBE'!K17,IF($M$4='BİLGİSAYAR PROGRAMCILIĞI'!$L17,'BİLGİSAYAR PROGRAMCILIĞI'!K17,IF($M$4='BİLİŞİM GÜVENLİĞİ'!$L17,'BİLİŞİM GÜVENLİĞİ'!K17," "))))))))))))</f>
        <v>Öğr. Gör. M. Selçuk ÖZKAN</v>
      </c>
      <c r="G20" s="253"/>
      <c r="H20" s="120"/>
      <c r="I20" s="121" t="s">
        <v>98</v>
      </c>
      <c r="J20" s="121" t="s">
        <v>98</v>
      </c>
      <c r="K20" s="132" t="s">
        <v>98</v>
      </c>
      <c r="L20" s="26">
        <v>5</v>
      </c>
      <c r="M20" s="137" t="s">
        <v>85</v>
      </c>
    </row>
    <row r="21" spans="1:19" s="31" customFormat="1" ht="11.1" customHeight="1" thickBot="1" x14ac:dyDescent="0.25">
      <c r="A21" s="251"/>
      <c r="B21" s="35">
        <v>0.66666666666666663</v>
      </c>
      <c r="C21" s="254"/>
      <c r="D21" s="43" t="str">
        <f>IF($M$4='ÇAĞRI HİZMETLERİ'!$F18,'ÇAĞRI HİZMETLERİ'!C18,IF($M$4='BANKA VE SİGORTACILIK'!$F18,'BANKA VE SİGORTACILIK'!C18,IF($M$4='SOSYAL GÜVENLİK'!$F18,'SOSYAL GÜVENLİK'!C18,IF($M$4=' MUHASEBE'!$F18,' MUHASEBE'!C18,IF($M$4='BİLGİSAYAR PROGRAMCILIĞI'!$F18,'BİLGİSAYAR PROGRAMCILIĞI'!C18,IF($M$4='BİLİŞİM GÜVENLİĞİ'!$F18,'BİLİŞİM GÜVENLİĞİ'!C18,IF($M$4='ÇAĞRI HİZMETLERİ'!$L18,'ÇAĞRI HİZMETLERİ'!I18,IF($M$4='BANKA VE SİGORTACILIK'!$L18,'BANKA VE SİGORTACILIK'!I18,IF($M$4='SOSYAL GÜVENLİK'!$L18,'SOSYAL GÜVENLİK'!I18,IF($M$4=' MUHASEBE'!$L18,' MUHASEBE'!I18,IF($M$4='BİLGİSAYAR PROGRAMCILIĞI'!$L18,'BİLGİSAYAR PROGRAMCILIĞI'!I18,IF($M$4='BİLİŞİM GÜVENLİĞİ'!$L18,'BİLİŞİM GÜVENLİĞİ'!I18," "))))))))))))</f>
        <v>SGP204</v>
      </c>
      <c r="E21" s="43" t="str">
        <f>IF($M$4='ÇAĞRI HİZMETLERİ'!$F18,'ÇAĞRI HİZMETLERİ'!D18,IF($M$4='BANKA VE SİGORTACILIK'!$F18,'BANKA VE SİGORTACILIK'!D18,IF($M$4='SOSYAL GÜVENLİK'!$F18,'SOSYAL GÜVENLİK'!D18,IF($M$4=' MUHASEBE'!$F18,' MUHASEBE'!D18,IF($M$4='BİLGİSAYAR PROGRAMCILIĞI'!$F18,'BİLGİSAYAR PROGRAMCILIĞI'!D18,IF($M$4='BİLİŞİM GÜVENLİĞİ'!$F18,'BİLİŞİM GÜVENLİĞİ'!D18,IF($M$4='ÇAĞRI HİZMETLERİ'!$L18,'ÇAĞRI HİZMETLERİ'!J18,IF($M$4='BANKA VE SİGORTACILIK'!$L18,'BANKA VE SİGORTACILIK'!J18,IF($M$4='SOSYAL GÜVENLİK'!$L18,'SOSYAL GÜVENLİK'!J18,IF($M$4=' MUHASEBE'!$L18,' MUHASEBE'!J18,IF($M$4='BİLGİSAYAR PROGRAMCILIĞI'!$L18,'BİLGİSAYAR PROGRAMCILIĞI'!J18,IF($M$4='BİLİŞİM GÜVENLİĞİ'!$L18,'BİLİŞİM GÜVENLİĞİ'!J18," "))))))))))))</f>
        <v>İş Hukuku Uygulamaları</v>
      </c>
      <c r="F21" s="43" t="str">
        <f>IF($M$4='ÇAĞRI HİZMETLERİ'!$F18,'ÇAĞRI HİZMETLERİ'!E18,IF($M$4='BANKA VE SİGORTACILIK'!$F18,'BANKA VE SİGORTACILIK'!E18,IF($M$4='SOSYAL GÜVENLİK'!$F18,'SOSYAL GÜVENLİK'!E18,IF($M$4=' MUHASEBE'!$F18,' MUHASEBE'!E18,IF($M$4='BİLGİSAYAR PROGRAMCILIĞI'!$F18,'BİLGİSAYAR PROGRAMCILIĞI'!E18,IF($M$4='BİLİŞİM GÜVENLİĞİ'!$F18,'BİLİŞİM GÜVENLİĞİ'!E18,IF($M$4='ÇAĞRI HİZMETLERİ'!$L18,'ÇAĞRI HİZMETLERİ'!K18,IF($M$4='BANKA VE SİGORTACILIK'!$L18,'BANKA VE SİGORTACILIK'!K18,IF($M$4='SOSYAL GÜVENLİK'!$L18,'SOSYAL GÜVENLİK'!K18,IF($M$4=' MUHASEBE'!$L18,' MUHASEBE'!K18,IF($M$4='BİLGİSAYAR PROGRAMCILIĞI'!$L18,'BİLGİSAYAR PROGRAMCILIĞI'!K18,IF($M$4='BİLİŞİM GÜVENLİĞİ'!$L18,'BİLİŞİM GÜVENLİĞİ'!K18," "))))))))))))</f>
        <v>Öğr. Gör. M. Selçuk ÖZKAN</v>
      </c>
      <c r="G21" s="254"/>
      <c r="H21" s="130"/>
      <c r="I21" s="133" t="s">
        <v>98</v>
      </c>
      <c r="J21" s="133" t="s">
        <v>98</v>
      </c>
      <c r="K21" s="134" t="s">
        <v>98</v>
      </c>
      <c r="L21" s="26">
        <v>6</v>
      </c>
      <c r="M21" s="137" t="s">
        <v>71</v>
      </c>
    </row>
    <row r="22" spans="1:19" s="31" customFormat="1" ht="11.1" customHeight="1" x14ac:dyDescent="0.2">
      <c r="A22" s="255" t="s">
        <v>19</v>
      </c>
      <c r="B22" s="107">
        <v>0.375</v>
      </c>
      <c r="C22" s="256" t="s">
        <v>19</v>
      </c>
      <c r="D22" s="108" t="str">
        <f>IF($M$4='ÇAĞRI HİZMETLERİ'!$F19,'ÇAĞRI HİZMETLERİ'!C19,IF($M$4='BANKA VE SİGORTACILIK'!$F19,'BANKA VE SİGORTACILIK'!C19,IF($M$4='SOSYAL GÜVENLİK'!$F19,'SOSYAL GÜVENLİK'!C19,IF($M$4=' MUHASEBE'!$F19,' MUHASEBE'!C19,IF($M$4='BİLGİSAYAR PROGRAMCILIĞI'!$F19,'BİLGİSAYAR PROGRAMCILIĞI'!C19,IF($M$4='BİLİŞİM GÜVENLİĞİ'!$F19,'BİLİŞİM GÜVENLİĞİ'!C19,IF($M$4='ÇAĞRI HİZMETLERİ'!$L19,'ÇAĞRI HİZMETLERİ'!I19,IF($M$4='BANKA VE SİGORTACILIK'!$L19,'BANKA VE SİGORTACILIK'!I19,IF($M$4='SOSYAL GÜVENLİK'!$L19,'SOSYAL GÜVENLİK'!I19,IF($M$4=' MUHASEBE'!$L19,' MUHASEBE'!I19,IF($M$4='BİLGİSAYAR PROGRAMCILIĞI'!$L19,'BİLGİSAYAR PROGRAMCILIĞI'!I19,IF($M$4='BİLİŞİM GÜVENLİĞİ'!$L19,'BİLİŞİM GÜVENLİĞİ'!I19," "))))))))))))</f>
        <v>SGP212</v>
      </c>
      <c r="E22" s="108" t="str">
        <f>IF($M$4='ÇAĞRI HİZMETLERİ'!$F19,'ÇAĞRI HİZMETLERİ'!D19,IF($M$4='BANKA VE SİGORTACILIK'!$F19,'BANKA VE SİGORTACILIK'!D19,IF($M$4='SOSYAL GÜVENLİK'!$F19,'SOSYAL GÜVENLİK'!D19,IF($M$4=' MUHASEBE'!$F19,' MUHASEBE'!D19,IF($M$4='BİLGİSAYAR PROGRAMCILIĞI'!$F19,'BİLGİSAYAR PROGRAMCILIĞI'!D19,IF($M$4='BİLİŞİM GÜVENLİĞİ'!$F19,'BİLİŞİM GÜVENLİĞİ'!D19,IF($M$4='ÇAĞRI HİZMETLERİ'!$L19,'ÇAĞRI HİZMETLERİ'!J19,IF($M$4='BANKA VE SİGORTACILIK'!$L19,'BANKA VE SİGORTACILIK'!J19,IF($M$4='SOSYAL GÜVENLİK'!$L19,'SOSYAL GÜVENLİK'!J19,IF($M$4=' MUHASEBE'!$L19,' MUHASEBE'!J19,IF($M$4='BİLGİSAYAR PROGRAMCILIĞI'!$L19,'BİLGİSAYAR PROGRAMCILIĞI'!J19,IF($M$4='BİLİŞİM GÜVENLİĞİ'!$L19,'BİLİŞİM GÜVENLİĞİ'!J19," "))))))))))))</f>
        <v>Sigorta Pazarlaması</v>
      </c>
      <c r="F22" s="108" t="str">
        <f>IF($M$4='ÇAĞRI HİZMETLERİ'!$F19,'ÇAĞRI HİZMETLERİ'!E19,IF($M$4='BANKA VE SİGORTACILIK'!$F19,'BANKA VE SİGORTACILIK'!E19,IF($M$4='SOSYAL GÜVENLİK'!$F19,'SOSYAL GÜVENLİK'!E19,IF($M$4=' MUHASEBE'!$F19,' MUHASEBE'!E19,IF($M$4='BİLGİSAYAR PROGRAMCILIĞI'!$F19,'BİLGİSAYAR PROGRAMCILIĞI'!E19,IF($M$4='BİLİŞİM GÜVENLİĞİ'!$F19,'BİLİŞİM GÜVENLİĞİ'!E19,IF($M$4='ÇAĞRI HİZMETLERİ'!$L19,'ÇAĞRI HİZMETLERİ'!K19,IF($M$4='BANKA VE SİGORTACILIK'!$L19,'BANKA VE SİGORTACILIK'!K19,IF($M$4='SOSYAL GÜVENLİK'!$L19,'SOSYAL GÜVENLİK'!K19,IF($M$4=' MUHASEBE'!$L19,' MUHASEBE'!K19,IF($M$4='BİLGİSAYAR PROGRAMCILIĞI'!$L19,'BİLGİSAYAR PROGRAMCILIĞI'!K19,IF($M$4='BİLİŞİM GÜVENLİĞİ'!$L19,'BİLİŞİM GÜVENLİĞİ'!K19," "))))))))))))</f>
        <v>Öğr. Gör. Ömer YILMAZ</v>
      </c>
      <c r="G22" s="256" t="s">
        <v>19</v>
      </c>
      <c r="H22" s="209">
        <v>0.70833333333333337</v>
      </c>
      <c r="I22" s="210" t="str">
        <f>IF($M$4='BANKA VE SİGORTACILIK II. ÖĞR.'!$F17,'BANKA VE SİGORTACILIK II. ÖĞR.'!C17,IF($M$4='SOSYAL GÜVENLİK II. ÖĞR.'!$F16,'SOSYAL GÜVENLİK II. ÖĞR.'!C16,IF($M$4='BANKA VE SİGORTACILIK II. ÖĞR.'!$L17,'BANKA VE SİGORTACILIK II. ÖĞR.'!I17,IF($M$4='SOSYAL GÜVENLİK II. ÖĞR.'!$L16,'SOSYAL GÜVENLİK II. ÖĞR.'!I16," "))))</f>
        <v>SGP216</v>
      </c>
      <c r="J22" s="210" t="str">
        <f>IF($M$4='BANKA VE SİGORTACILIK II. ÖĞR.'!$F17,'BANKA VE SİGORTACILIK II. ÖĞR.'!D17,IF($M$4='SOSYAL GÜVENLİK II. ÖĞR.'!$F16,'SOSYAL GÜVENLİK II. ÖĞR.'!D16,IF($M$4='BANKA VE SİGORTACILIK II. ÖĞR.'!$L17,'BANKA VE SİGORTACILIK II. ÖĞR.'!J17,IF($M$4='SOSYAL GÜVENLİK II. ÖĞR.'!$L16,'SOSYAL GÜVENLİK II. ÖĞR.'!J16," "))))</f>
        <v>Müşteri İlişkileri Yönetimi</v>
      </c>
      <c r="K22" s="211" t="str">
        <f>IF($M$4='BANKA VE SİGORTACILIK II. ÖĞR.'!$F17,'BANKA VE SİGORTACILIK II. ÖĞR.'!E17,IF($M$4='SOSYAL GÜVENLİK II. ÖĞR.'!$F16,'SOSYAL GÜVENLİK II. ÖĞR.'!E16,IF($M$4='BANKA VE SİGORTACILIK II. ÖĞR.'!$L17,'BANKA VE SİGORTACILIK II. ÖĞR.'!K17,IF($M$4='SOSYAL GÜVENLİK II. ÖĞR.'!$L16,'SOSYAL GÜVENLİK II. ÖĞR.'!K16," "))))</f>
        <v>Öğr. Gör. Elif ATAMAN</v>
      </c>
      <c r="L22" s="26">
        <v>7</v>
      </c>
      <c r="M22" s="138" t="s">
        <v>87</v>
      </c>
    </row>
    <row r="23" spans="1:19" s="31" customFormat="1" ht="11.1" customHeight="1" x14ac:dyDescent="0.2">
      <c r="A23" s="250"/>
      <c r="B23" s="32">
        <v>0.41666666666666669</v>
      </c>
      <c r="C23" s="253"/>
      <c r="D23" s="42" t="str">
        <f>IF($M$4='ÇAĞRI HİZMETLERİ'!$F20,'ÇAĞRI HİZMETLERİ'!C20,IF($M$4='BANKA VE SİGORTACILIK'!$F20,'BANKA VE SİGORTACILIK'!C20,IF($M$4='SOSYAL GÜVENLİK'!$F20,'SOSYAL GÜVENLİK'!C20,IF($M$4=' MUHASEBE'!$F20,' MUHASEBE'!C20,IF($M$4='BİLGİSAYAR PROGRAMCILIĞI'!$F20,'BİLGİSAYAR PROGRAMCILIĞI'!C20,IF($M$4='BİLİŞİM GÜVENLİĞİ'!$F20,'BİLİŞİM GÜVENLİĞİ'!C20,IF($M$4='ÇAĞRI HİZMETLERİ'!$L20,'ÇAĞRI HİZMETLERİ'!I20,IF($M$4='BANKA VE SİGORTACILIK'!$L20,'BANKA VE SİGORTACILIK'!I20,IF($M$4='SOSYAL GÜVENLİK'!$L20,'SOSYAL GÜVENLİK'!I20,IF($M$4=' MUHASEBE'!$L20,' MUHASEBE'!I20,IF($M$4='BİLGİSAYAR PROGRAMCILIĞI'!$L20,'BİLGİSAYAR PROGRAMCILIĞI'!I20,IF($M$4='BİLİŞİM GÜVENLİĞİ'!$L20,'BİLİŞİM GÜVENLİĞİ'!I20," "))))))))))))</f>
        <v>SGP212</v>
      </c>
      <c r="E23" s="42" t="str">
        <f>IF($M$4='ÇAĞRI HİZMETLERİ'!$F20,'ÇAĞRI HİZMETLERİ'!D20,IF($M$4='BANKA VE SİGORTACILIK'!$F20,'BANKA VE SİGORTACILIK'!D20,IF($M$4='SOSYAL GÜVENLİK'!$F20,'SOSYAL GÜVENLİK'!D20,IF($M$4=' MUHASEBE'!$F20,' MUHASEBE'!D20,IF($M$4='BİLGİSAYAR PROGRAMCILIĞI'!$F20,'BİLGİSAYAR PROGRAMCILIĞI'!D20,IF($M$4='BİLİŞİM GÜVENLİĞİ'!$F20,'BİLİŞİM GÜVENLİĞİ'!D20,IF($M$4='ÇAĞRI HİZMETLERİ'!$L20,'ÇAĞRI HİZMETLERİ'!J20,IF($M$4='BANKA VE SİGORTACILIK'!$L20,'BANKA VE SİGORTACILIK'!J20,IF($M$4='SOSYAL GÜVENLİK'!$L20,'SOSYAL GÜVENLİK'!J20,IF($M$4=' MUHASEBE'!$L20,' MUHASEBE'!J20,IF($M$4='BİLGİSAYAR PROGRAMCILIĞI'!$L20,'BİLGİSAYAR PROGRAMCILIĞI'!J20,IF($M$4='BİLİŞİM GÜVENLİĞİ'!$L20,'BİLİŞİM GÜVENLİĞİ'!J20," "))))))))))))</f>
        <v>Sigorta Pazarlaması</v>
      </c>
      <c r="F23" s="42" t="str">
        <f>IF($M$4='ÇAĞRI HİZMETLERİ'!$F20,'ÇAĞRI HİZMETLERİ'!E20,IF($M$4='BANKA VE SİGORTACILIK'!$F20,'BANKA VE SİGORTACILIK'!E20,IF($M$4='SOSYAL GÜVENLİK'!$F20,'SOSYAL GÜVENLİK'!E20,IF($M$4=' MUHASEBE'!$F20,' MUHASEBE'!E20,IF($M$4='BİLGİSAYAR PROGRAMCILIĞI'!$F20,'BİLGİSAYAR PROGRAMCILIĞI'!E20,IF($M$4='BİLİŞİM GÜVENLİĞİ'!$F20,'BİLİŞİM GÜVENLİĞİ'!E20,IF($M$4='ÇAĞRI HİZMETLERİ'!$L20,'ÇAĞRI HİZMETLERİ'!K20,IF($M$4='BANKA VE SİGORTACILIK'!$L20,'BANKA VE SİGORTACILIK'!K20,IF($M$4='SOSYAL GÜVENLİK'!$L20,'SOSYAL GÜVENLİK'!K20,IF($M$4=' MUHASEBE'!$L20,' MUHASEBE'!K20,IF($M$4='BİLGİSAYAR PROGRAMCILIĞI'!$L20,'BİLGİSAYAR PROGRAMCILIĞI'!K20,IF($M$4='BİLİŞİM GÜVENLİĞİ'!$L20,'BİLİŞİM GÜVENLİĞİ'!K20," "))))))))))))</f>
        <v>Öğr. Gör. Ömer YILMAZ</v>
      </c>
      <c r="G23" s="253"/>
      <c r="H23" s="120">
        <v>0.75</v>
      </c>
      <c r="I23" s="121" t="str">
        <f>IF($M$4='BANKA VE SİGORTACILIK II. ÖĞR.'!$F18,'BANKA VE SİGORTACILIK II. ÖĞR.'!C18,IF($M$4='SOSYAL GÜVENLİK II. ÖĞR.'!$F17,'SOSYAL GÜVENLİK II. ÖĞR.'!C17,IF($M$4='BANKA VE SİGORTACILIK II. ÖĞR.'!$L18,'BANKA VE SİGORTACILIK II. ÖĞR.'!I18,IF($M$4='SOSYAL GÜVENLİK II. ÖĞR.'!$L17,'SOSYAL GÜVENLİK II. ÖĞR.'!I17," "))))</f>
        <v>SGP216</v>
      </c>
      <c r="J23" s="121" t="str">
        <f>IF($M$4='BANKA VE SİGORTACILIK II. ÖĞR.'!$F18,'BANKA VE SİGORTACILIK II. ÖĞR.'!D18,IF($M$4='SOSYAL GÜVENLİK II. ÖĞR.'!$F17,'SOSYAL GÜVENLİK II. ÖĞR.'!D17,IF($M$4='BANKA VE SİGORTACILIK II. ÖĞR.'!$L18,'BANKA VE SİGORTACILIK II. ÖĞR.'!J18,IF($M$4='SOSYAL GÜVENLİK II. ÖĞR.'!$L17,'SOSYAL GÜVENLİK II. ÖĞR.'!J17," "))))</f>
        <v>Müşteri İlişkileri Yönetimi</v>
      </c>
      <c r="K23" s="132" t="str">
        <f>IF($M$4='BANKA VE SİGORTACILIK II. ÖĞR.'!$F18,'BANKA VE SİGORTACILIK II. ÖĞR.'!E18,IF($M$4='SOSYAL GÜVENLİK II. ÖĞR.'!$F17,'SOSYAL GÜVENLİK II. ÖĞR.'!E17,IF($M$4='BANKA VE SİGORTACILIK II. ÖĞR.'!$L18,'BANKA VE SİGORTACILIK II. ÖĞR.'!K18,IF($M$4='SOSYAL GÜVENLİK II. ÖĞR.'!$L17,'SOSYAL GÜVENLİK II. ÖĞR.'!K17," "))))</f>
        <v>Öğr. Gör. Elif ATAMAN</v>
      </c>
      <c r="L23" s="26">
        <v>8</v>
      </c>
      <c r="M23" s="138" t="s">
        <v>75</v>
      </c>
    </row>
    <row r="24" spans="1:19" s="31" customFormat="1" ht="11.1" customHeight="1" x14ac:dyDescent="0.2">
      <c r="A24" s="250"/>
      <c r="B24" s="32">
        <v>0.45833333333333331</v>
      </c>
      <c r="C24" s="253"/>
      <c r="D24" s="42" t="str">
        <f>IF($M$4='ÇAĞRI HİZMETLERİ'!$F21,'ÇAĞRI HİZMETLERİ'!C21,IF($M$4='BANKA VE SİGORTACILIK'!$F21,'BANKA VE SİGORTACILIK'!C21,IF($M$4='SOSYAL GÜVENLİK'!$F21,'SOSYAL GÜVENLİK'!C21,IF($M$4=' MUHASEBE'!$F21,' MUHASEBE'!C21,IF($M$4='BİLGİSAYAR PROGRAMCILIĞI'!$F21,'BİLGİSAYAR PROGRAMCILIĞI'!C21,IF($M$4='BİLİŞİM GÜVENLİĞİ'!$F21,'BİLİŞİM GÜVENLİĞİ'!C21,IF($M$4='ÇAĞRI HİZMETLERİ'!$L21,'ÇAĞRI HİZMETLERİ'!I21,IF($M$4='BANKA VE SİGORTACILIK'!$L21,'BANKA VE SİGORTACILIK'!I21,IF($M$4='SOSYAL GÜVENLİK'!$L21,'SOSYAL GÜVENLİK'!I21,IF($M$4=' MUHASEBE'!$L21,' MUHASEBE'!I21,IF($M$4='BİLGİSAYAR PROGRAMCILIĞI'!$L21,'BİLGİSAYAR PROGRAMCILIĞI'!I21,IF($M$4='BİLİŞİM GÜVENLİĞİ'!$L21,'BİLİŞİM GÜVENLİĞİ'!I21," "))))))))))))</f>
        <v>SGP212</v>
      </c>
      <c r="E24" s="42" t="str">
        <f>IF($M$4='ÇAĞRI HİZMETLERİ'!$F21,'ÇAĞRI HİZMETLERİ'!D21,IF($M$4='BANKA VE SİGORTACILIK'!$F21,'BANKA VE SİGORTACILIK'!D21,IF($M$4='SOSYAL GÜVENLİK'!$F21,'SOSYAL GÜVENLİK'!D21,IF($M$4=' MUHASEBE'!$F21,' MUHASEBE'!D21,IF($M$4='BİLGİSAYAR PROGRAMCILIĞI'!$F21,'BİLGİSAYAR PROGRAMCILIĞI'!D21,IF($M$4='BİLİŞİM GÜVENLİĞİ'!$F21,'BİLİŞİM GÜVENLİĞİ'!D21,IF($M$4='ÇAĞRI HİZMETLERİ'!$L21,'ÇAĞRI HİZMETLERİ'!J21,IF($M$4='BANKA VE SİGORTACILIK'!$L21,'BANKA VE SİGORTACILIK'!J21,IF($M$4='SOSYAL GÜVENLİK'!$L21,'SOSYAL GÜVENLİK'!J21,IF($M$4=' MUHASEBE'!$L21,' MUHASEBE'!J21,IF($M$4='BİLGİSAYAR PROGRAMCILIĞI'!$L21,'BİLGİSAYAR PROGRAMCILIĞI'!J21,IF($M$4='BİLİŞİM GÜVENLİĞİ'!$L21,'BİLİŞİM GÜVENLİĞİ'!J21," "))))))))))))</f>
        <v>Sigorta Pazarlaması</v>
      </c>
      <c r="F24" s="42" t="str">
        <f>IF($M$4='ÇAĞRI HİZMETLERİ'!$F21,'ÇAĞRI HİZMETLERİ'!E21,IF($M$4='BANKA VE SİGORTACILIK'!$F21,'BANKA VE SİGORTACILIK'!E21,IF($M$4='SOSYAL GÜVENLİK'!$F21,'SOSYAL GÜVENLİK'!E21,IF($M$4=' MUHASEBE'!$F21,' MUHASEBE'!E21,IF($M$4='BİLGİSAYAR PROGRAMCILIĞI'!$F21,'BİLGİSAYAR PROGRAMCILIĞI'!E21,IF($M$4='BİLİŞİM GÜVENLİĞİ'!$F21,'BİLİŞİM GÜVENLİĞİ'!E21,IF($M$4='ÇAĞRI HİZMETLERİ'!$L21,'ÇAĞRI HİZMETLERİ'!K21,IF($M$4='BANKA VE SİGORTACILIK'!$L21,'BANKA VE SİGORTACILIK'!K21,IF($M$4='SOSYAL GÜVENLİK'!$L21,'SOSYAL GÜVENLİK'!K21,IF($M$4=' MUHASEBE'!$L21,' MUHASEBE'!K21,IF($M$4='BİLGİSAYAR PROGRAMCILIĞI'!$L21,'BİLGİSAYAR PROGRAMCILIĞI'!K21,IF($M$4='BİLİŞİM GÜVENLİĞİ'!$L21,'BİLİŞİM GÜVENLİĞİ'!K21," "))))))))))))</f>
        <v>Öğr. Gör. Ömer YILMAZ</v>
      </c>
      <c r="G24" s="253"/>
      <c r="H24" s="120">
        <v>0.79166666666666663</v>
      </c>
      <c r="I24" s="121" t="str">
        <f>IF($M$4='BANKA VE SİGORTACILIK II. ÖĞR.'!$F19,'BANKA VE SİGORTACILIK II. ÖĞR.'!C19,IF($M$4='SOSYAL GÜVENLİK II. ÖĞR.'!$F18,'SOSYAL GÜVENLİK II. ÖĞR.'!C18,IF($M$4='BANKA VE SİGORTACILIK II. ÖĞR.'!$L19,'BANKA VE SİGORTACILIK II. ÖĞR.'!I19,IF($M$4='SOSYAL GÜVENLİK II. ÖĞR.'!$L18,'SOSYAL GÜVENLİK II. ÖĞR.'!I18," "))))</f>
        <v>SGP216</v>
      </c>
      <c r="J24" s="121" t="str">
        <f>IF($M$4='BANKA VE SİGORTACILIK II. ÖĞR.'!$F19,'BANKA VE SİGORTACILIK II. ÖĞR.'!D19,IF($M$4='SOSYAL GÜVENLİK II. ÖĞR.'!$F18,'SOSYAL GÜVENLİK II. ÖĞR.'!D18,IF($M$4='BANKA VE SİGORTACILIK II. ÖĞR.'!$L19,'BANKA VE SİGORTACILIK II. ÖĞR.'!J19,IF($M$4='SOSYAL GÜVENLİK II. ÖĞR.'!$L18,'SOSYAL GÜVENLİK II. ÖĞR.'!J18," "))))</f>
        <v>Müşteri İlişkileri Yönetimi</v>
      </c>
      <c r="K24" s="132" t="str">
        <f>IF($M$4='BANKA VE SİGORTACILIK II. ÖĞR.'!$F19,'BANKA VE SİGORTACILIK II. ÖĞR.'!E19,IF($M$4='SOSYAL GÜVENLİK II. ÖĞR.'!$F18,'SOSYAL GÜVENLİK II. ÖĞR.'!E18,IF($M$4='BANKA VE SİGORTACILIK II. ÖĞR.'!$L19,'BANKA VE SİGORTACILIK II. ÖĞR.'!K19,IF($M$4='SOSYAL GÜVENLİK II. ÖĞR.'!$L18,'SOSYAL GÜVENLİK II. ÖĞR.'!K18," "))))</f>
        <v>Öğr. Gör. Elif ATAMAN</v>
      </c>
      <c r="L24" s="26">
        <v>9</v>
      </c>
      <c r="M24" s="138" t="s">
        <v>88</v>
      </c>
    </row>
    <row r="25" spans="1:19" s="31" customFormat="1" ht="11.25" customHeight="1" x14ac:dyDescent="0.2">
      <c r="A25" s="250"/>
      <c r="B25" s="111"/>
      <c r="C25" s="253"/>
      <c r="D25" s="42" t="str">
        <f>IF($M$4='ÇAĞRI HİZMETLERİ'!$F22,'ÇAĞRI HİZMETLERİ'!C22,IF($M$4='BANKA VE SİGORTACILIK'!$F22,'BANKA VE SİGORTACILIK'!C22,IF($M$4='SOSYAL GÜVENLİK'!$F22,'SOSYAL GÜVENLİK'!C22,IF($M$4=' MUHASEBE'!$F22,' MUHASEBE'!C22,IF($M$4='BİLGİSAYAR PROGRAMCILIĞI'!$F22,'BİLGİSAYAR PROGRAMCILIĞI'!C22,IF($M$4='BİLİŞİM GÜVENLİĞİ'!$F22,'BİLİŞİM GÜVENLİĞİ'!C22,IF($M$4='ÇAĞRI HİZMETLERİ'!$L22,'ÇAĞRI HİZMETLERİ'!I22,IF($M$4='BANKA VE SİGORTACILIK'!$L22,'BANKA VE SİGORTACILIK'!I22,IF($M$4='SOSYAL GÜVENLİK'!$L22,'SOSYAL GÜVENLİK'!I22,IF($M$4=' MUHASEBE'!$L22,' MUHASEBE'!I22,IF($M$4='BİLGİSAYAR PROGRAMCILIĞI'!$L22,'BİLGİSAYAR PROGRAMCILIĞI'!I22,IF($M$4='BİLİŞİM GÜVENLİĞİ'!$L22,'BİLİŞİM GÜVENLİĞİ'!I22," "))))))))))))</f>
        <v xml:space="preserve"> </v>
      </c>
      <c r="E25" s="42" t="str">
        <f>IF($M$4='ÇAĞRI HİZMETLERİ'!$F22,'ÇAĞRI HİZMETLERİ'!D22,IF($M$4='BANKA VE SİGORTACILIK'!$F22,'BANKA VE SİGORTACILIK'!D22,IF($M$4='SOSYAL GÜVENLİK'!$F22,'SOSYAL GÜVENLİK'!D22,IF($M$4=' MUHASEBE'!$F22,' MUHASEBE'!D22,IF($M$4='BİLGİSAYAR PROGRAMCILIĞI'!$F22,'BİLGİSAYAR PROGRAMCILIĞI'!D22,IF($M$4='BİLİŞİM GÜVENLİĞİ'!$F22,'BİLİŞİM GÜVENLİĞİ'!D22,IF($M$4='ÇAĞRI HİZMETLERİ'!$L22,'ÇAĞRI HİZMETLERİ'!J22,IF($M$4='BANKA VE SİGORTACILIK'!$L22,'BANKA VE SİGORTACILIK'!J22,IF($M$4='SOSYAL GÜVENLİK'!$L22,'SOSYAL GÜVENLİK'!J22,IF($M$4=' MUHASEBE'!$L22,' MUHASEBE'!J22,IF($M$4='BİLGİSAYAR PROGRAMCILIĞI'!$L22,'BİLGİSAYAR PROGRAMCILIĞI'!J22,IF($M$4='BİLİŞİM GÜVENLİĞİ'!$L22,'BİLİŞİM GÜVENLİĞİ'!J22," "))))))))))))</f>
        <v xml:space="preserve"> </v>
      </c>
      <c r="F25" s="42" t="str">
        <f>IF($M$4='ÇAĞRI HİZMETLERİ'!$F22,'ÇAĞRI HİZMETLERİ'!E22,IF($M$4='BANKA VE SİGORTACILIK'!$F22,'BANKA VE SİGORTACILIK'!E22,IF($M$4='SOSYAL GÜVENLİK'!$F22,'SOSYAL GÜVENLİK'!E22,IF($M$4=' MUHASEBE'!$F22,' MUHASEBE'!E22,IF($M$4='BİLGİSAYAR PROGRAMCILIĞI'!$F22,'BİLGİSAYAR PROGRAMCILIĞI'!E22,IF($M$4='BİLİŞİM GÜVENLİĞİ'!$F22,'BİLİŞİM GÜVENLİĞİ'!E22,IF($M$4='ÇAĞRI HİZMETLERİ'!$L22,'ÇAĞRI HİZMETLERİ'!K22,IF($M$4='BANKA VE SİGORTACILIK'!$L22,'BANKA VE SİGORTACILIK'!K22,IF($M$4='SOSYAL GÜVENLİK'!$L22,'SOSYAL GÜVENLİK'!K22,IF($M$4=' MUHASEBE'!$L22,' MUHASEBE'!K22,IF($M$4='BİLGİSAYAR PROGRAMCILIĞI'!$L22,'BİLGİSAYAR PROGRAMCILIĞI'!K22,IF($M$4='BİLİŞİM GÜVENLİĞİ'!$L22,'BİLİŞİM GÜVENLİĞİ'!K22," "))))))))))))</f>
        <v xml:space="preserve"> </v>
      </c>
      <c r="G25" s="253"/>
      <c r="H25" s="120">
        <v>0.83333333333333337</v>
      </c>
      <c r="I25" s="121" t="str">
        <f>IF($M$4='BANKA VE SİGORTACILIK II. ÖĞR.'!$F20,'BANKA VE SİGORTACILIK II. ÖĞR.'!C20,IF($M$4='SOSYAL GÜVENLİK II. ÖĞR.'!$F19,'SOSYAL GÜVENLİK II. ÖĞR.'!C19,IF($M$4='BANKA VE SİGORTACILIK II. ÖĞR.'!$L20,'BANKA VE SİGORTACILIK II. ÖĞR.'!I20,IF($M$4='SOSYAL GÜVENLİK II. ÖĞR.'!$L19,'SOSYAL GÜVENLİK II. ÖĞR.'!I19," "))))</f>
        <v>SGP204</v>
      </c>
      <c r="J25" s="121" t="str">
        <f>IF($M$4='BANKA VE SİGORTACILIK II. ÖĞR.'!$F20,'BANKA VE SİGORTACILIK II. ÖĞR.'!D20,IF($M$4='SOSYAL GÜVENLİK II. ÖĞR.'!$F19,'SOSYAL GÜVENLİK II. ÖĞR.'!D19,IF($M$4='BANKA VE SİGORTACILIK II. ÖĞR.'!$L20,'BANKA VE SİGORTACILIK II. ÖĞR.'!J20,IF($M$4='SOSYAL GÜVENLİK II. ÖĞR.'!$L19,'SOSYAL GÜVENLİK II. ÖĞR.'!J19," "))))</f>
        <v>İş Hukuku Uygulamaları</v>
      </c>
      <c r="K25" s="132" t="str">
        <f>IF($M$4='BANKA VE SİGORTACILIK II. ÖĞR.'!$F20,'BANKA VE SİGORTACILIK II. ÖĞR.'!E20,IF($M$4='SOSYAL GÜVENLİK II. ÖĞR.'!$F19,'SOSYAL GÜVENLİK II. ÖĞR.'!E19,IF($M$4='BANKA VE SİGORTACILIK II. ÖĞR.'!$L20,'BANKA VE SİGORTACILIK II. ÖĞR.'!K20,IF($M$4='SOSYAL GÜVENLİK II. ÖĞR.'!$L19,'SOSYAL GÜVENLİK II. ÖĞR.'!K19," "))))</f>
        <v>Öğr. Gör. M. Selçuk ÖZKAN</v>
      </c>
      <c r="L25" s="26">
        <v>10</v>
      </c>
      <c r="M25" s="138" t="s">
        <v>72</v>
      </c>
    </row>
    <row r="26" spans="1:19" s="31" customFormat="1" ht="11.1" customHeight="1" x14ac:dyDescent="0.2">
      <c r="A26" s="250"/>
      <c r="B26" s="32">
        <v>0.54166666666666663</v>
      </c>
      <c r="C26" s="253"/>
      <c r="D26" s="42" t="str">
        <f>IF($M$4='ÇAĞRI HİZMETLERİ'!$F23,'ÇAĞRI HİZMETLERİ'!C23,IF($M$4='BANKA VE SİGORTACILIK'!$F23,'BANKA VE SİGORTACILIK'!C23,IF($M$4='SOSYAL GÜVENLİK'!$F23,'SOSYAL GÜVENLİK'!C23,IF($M$4=' MUHASEBE'!$F23,' MUHASEBE'!C23,IF($M$4='BİLGİSAYAR PROGRAMCILIĞI'!$F23,'BİLGİSAYAR PROGRAMCILIĞI'!C23,IF($M$4='BİLİŞİM GÜVENLİĞİ'!$F23,'BİLİŞİM GÜVENLİĞİ'!C23,IF($M$4='ÇAĞRI HİZMETLERİ'!$L23,'ÇAĞRI HİZMETLERİ'!I23,IF($M$4='BANKA VE SİGORTACILIK'!$L23,'BANKA VE SİGORTACILIK'!I23,IF($M$4='SOSYAL GÜVENLİK'!$L23,'SOSYAL GÜVENLİK'!I23,IF($M$4=' MUHASEBE'!$L23,' MUHASEBE'!I23,IF($M$4='BİLGİSAYAR PROGRAMCILIĞI'!$L23,'BİLGİSAYAR PROGRAMCILIĞI'!I23,IF($M$4='BİLİŞİM GÜVENLİĞİ'!$L23,'BİLİŞİM GÜVENLİĞİ'!I23," "))))))))))))</f>
        <v xml:space="preserve"> </v>
      </c>
      <c r="E26" s="42" t="str">
        <f>IF($M$4='ÇAĞRI HİZMETLERİ'!$F23,'ÇAĞRI HİZMETLERİ'!D23,IF($M$4='BANKA VE SİGORTACILIK'!$F23,'BANKA VE SİGORTACILIK'!D23,IF($M$4='SOSYAL GÜVENLİK'!$F23,'SOSYAL GÜVENLİK'!D23,IF($M$4=' MUHASEBE'!$F23,' MUHASEBE'!D23,IF($M$4='BİLGİSAYAR PROGRAMCILIĞI'!$F23,'BİLGİSAYAR PROGRAMCILIĞI'!D23,IF($M$4='BİLİŞİM GÜVENLİĞİ'!$F23,'BİLİŞİM GÜVENLİĞİ'!D23,IF($M$4='ÇAĞRI HİZMETLERİ'!$L23,'ÇAĞRI HİZMETLERİ'!J23,IF($M$4='BANKA VE SİGORTACILIK'!$L23,'BANKA VE SİGORTACILIK'!J23,IF($M$4='SOSYAL GÜVENLİK'!$L23,'SOSYAL GÜVENLİK'!J23,IF($M$4=' MUHASEBE'!$L23,' MUHASEBE'!J23,IF($M$4='BİLGİSAYAR PROGRAMCILIĞI'!$L23,'BİLGİSAYAR PROGRAMCILIĞI'!J23,IF($M$4='BİLİŞİM GÜVENLİĞİ'!$L23,'BİLİŞİM GÜVENLİĞİ'!J23," "))))))))))))</f>
        <v xml:space="preserve"> </v>
      </c>
      <c r="F26" s="42" t="str">
        <f>IF($M$4='ÇAĞRI HİZMETLERİ'!$F23,'ÇAĞRI HİZMETLERİ'!E23,IF($M$4='BANKA VE SİGORTACILIK'!$F23,'BANKA VE SİGORTACILIK'!E23,IF($M$4='SOSYAL GÜVENLİK'!$F23,'SOSYAL GÜVENLİK'!E23,IF($M$4=' MUHASEBE'!$F23,' MUHASEBE'!E23,IF($M$4='BİLGİSAYAR PROGRAMCILIĞI'!$F23,'BİLGİSAYAR PROGRAMCILIĞI'!E23,IF($M$4='BİLİŞİM GÜVENLİĞİ'!$F23,'BİLİŞİM GÜVENLİĞİ'!E23,IF($M$4='ÇAĞRI HİZMETLERİ'!$L23,'ÇAĞRI HİZMETLERİ'!K23,IF($M$4='BANKA VE SİGORTACILIK'!$L23,'BANKA VE SİGORTACILIK'!K23,IF($M$4='SOSYAL GÜVENLİK'!$L23,'SOSYAL GÜVENLİK'!K23,IF($M$4=' MUHASEBE'!$L23,' MUHASEBE'!K23,IF($M$4='BİLGİSAYAR PROGRAMCILIĞI'!$L23,'BİLGİSAYAR PROGRAMCILIĞI'!K23,IF($M$4='BİLİŞİM GÜVENLİĞİ'!$L23,'BİLİŞİM GÜVENLİĞİ'!K23," "))))))))))))</f>
        <v xml:space="preserve"> </v>
      </c>
      <c r="G26" s="253"/>
      <c r="H26" s="120">
        <v>0.875</v>
      </c>
      <c r="I26" s="121" t="str">
        <f>IF($M$4='BANKA VE SİGORTACILIK II. ÖĞR.'!$F21,'BANKA VE SİGORTACILIK II. ÖĞR.'!C21,IF($M$4='SOSYAL GÜVENLİK II. ÖĞR.'!$F20,'SOSYAL GÜVENLİK II. ÖĞR.'!C20,IF($M$4='BANKA VE SİGORTACILIK II. ÖĞR.'!$L21,'BANKA VE SİGORTACILIK II. ÖĞR.'!I21,IF($M$4='SOSYAL GÜVENLİK II. ÖĞR.'!$L20,'SOSYAL GÜVENLİK II. ÖĞR.'!I20," "))))</f>
        <v>SGP204</v>
      </c>
      <c r="J26" s="121" t="str">
        <f>IF($M$4='BANKA VE SİGORTACILIK II. ÖĞR.'!$F21,'BANKA VE SİGORTACILIK II. ÖĞR.'!D21,IF($M$4='SOSYAL GÜVENLİK II. ÖĞR.'!$F20,'SOSYAL GÜVENLİK II. ÖĞR.'!D20,IF($M$4='BANKA VE SİGORTACILIK II. ÖĞR.'!$L21,'BANKA VE SİGORTACILIK II. ÖĞR.'!J21,IF($M$4='SOSYAL GÜVENLİK II. ÖĞR.'!$L20,'SOSYAL GÜVENLİK II. ÖĞR.'!J20," "))))</f>
        <v>İş Hukuku Uygulamaları</v>
      </c>
      <c r="K26" s="132" t="str">
        <f>IF($M$4='BANKA VE SİGORTACILIK II. ÖĞR.'!$F21,'BANKA VE SİGORTACILIK II. ÖĞR.'!E21,IF($M$4='SOSYAL GÜVENLİK II. ÖĞR.'!$F20,'SOSYAL GÜVENLİK II. ÖĞR.'!E20,IF($M$4='BANKA VE SİGORTACILIK II. ÖĞR.'!$L21,'BANKA VE SİGORTACILIK II. ÖĞR.'!K21,IF($M$4='SOSYAL GÜVENLİK II. ÖĞR.'!$L20,'SOSYAL GÜVENLİK II. ÖĞR.'!K20," "))))</f>
        <v>Öğr. Gör. M. Selçuk ÖZKAN</v>
      </c>
      <c r="L26" s="26">
        <v>11</v>
      </c>
      <c r="M26" s="138" t="s">
        <v>78</v>
      </c>
    </row>
    <row r="27" spans="1:19" s="31" customFormat="1" ht="11.1" customHeight="1" x14ac:dyDescent="0.2">
      <c r="A27" s="250"/>
      <c r="B27" s="32">
        <v>0.58333333333333337</v>
      </c>
      <c r="C27" s="253"/>
      <c r="D27" s="42" t="str">
        <f>IF($M$4='ÇAĞRI HİZMETLERİ'!$F24,'ÇAĞRI HİZMETLERİ'!C24,IF($M$4='BANKA VE SİGORTACILIK'!$F24,'BANKA VE SİGORTACILIK'!C24,IF($M$4='SOSYAL GÜVENLİK'!$F24,'SOSYAL GÜVENLİK'!C24,IF($M$4=' MUHASEBE'!$F24,' MUHASEBE'!C24,IF($M$4='BİLGİSAYAR PROGRAMCILIĞI'!$F24,'BİLGİSAYAR PROGRAMCILIĞI'!C24,IF($M$4='BİLİŞİM GÜVENLİĞİ'!$F24,'BİLİŞİM GÜVENLİĞİ'!C24,IF($M$4='ÇAĞRI HİZMETLERİ'!$L24,'ÇAĞRI HİZMETLERİ'!I24,IF($M$4='BANKA VE SİGORTACILIK'!$L24,'BANKA VE SİGORTACILIK'!I24,IF($M$4='SOSYAL GÜVENLİK'!$L24,'SOSYAL GÜVENLİK'!I24,IF($M$4=' MUHASEBE'!$L24,' MUHASEBE'!I24,IF($M$4='BİLGİSAYAR PROGRAMCILIĞI'!$L24,'BİLGİSAYAR PROGRAMCILIĞI'!I24,IF($M$4='BİLİŞİM GÜVENLİĞİ'!$L24,'BİLİŞİM GÜVENLİĞİ'!I24," "))))))))))))</f>
        <v xml:space="preserve"> </v>
      </c>
      <c r="E27" s="42" t="str">
        <f>IF($M$4='ÇAĞRI HİZMETLERİ'!$F24,'ÇAĞRI HİZMETLERİ'!D24,IF($M$4='BANKA VE SİGORTACILIK'!$F24,'BANKA VE SİGORTACILIK'!D24,IF($M$4='SOSYAL GÜVENLİK'!$F24,'SOSYAL GÜVENLİK'!D24,IF($M$4=' MUHASEBE'!$F24,' MUHASEBE'!D24,IF($M$4='BİLGİSAYAR PROGRAMCILIĞI'!$F24,'BİLGİSAYAR PROGRAMCILIĞI'!D24,IF($M$4='BİLİŞİM GÜVENLİĞİ'!$F24,'BİLİŞİM GÜVENLİĞİ'!D24,IF($M$4='ÇAĞRI HİZMETLERİ'!$L24,'ÇAĞRI HİZMETLERİ'!J24,IF($M$4='BANKA VE SİGORTACILIK'!$L24,'BANKA VE SİGORTACILIK'!J24,IF($M$4='SOSYAL GÜVENLİK'!$L24,'SOSYAL GÜVENLİK'!J24,IF($M$4=' MUHASEBE'!$L24,' MUHASEBE'!J24,IF($M$4='BİLGİSAYAR PROGRAMCILIĞI'!$L24,'BİLGİSAYAR PROGRAMCILIĞI'!J24,IF($M$4='BİLİŞİM GÜVENLİĞİ'!$L24,'BİLİŞİM GÜVENLİĞİ'!J24," "))))))))))))</f>
        <v xml:space="preserve"> </v>
      </c>
      <c r="F27" s="42" t="str">
        <f>IF($M$4='ÇAĞRI HİZMETLERİ'!$F24,'ÇAĞRI HİZMETLERİ'!E24,IF($M$4='BANKA VE SİGORTACILIK'!$F24,'BANKA VE SİGORTACILIK'!E24,IF($M$4='SOSYAL GÜVENLİK'!$F24,'SOSYAL GÜVENLİK'!E24,IF($M$4=' MUHASEBE'!$F24,' MUHASEBE'!E24,IF($M$4='BİLGİSAYAR PROGRAMCILIĞI'!$F24,'BİLGİSAYAR PROGRAMCILIĞI'!E24,IF($M$4='BİLİŞİM GÜVENLİĞİ'!$F24,'BİLİŞİM GÜVENLİĞİ'!E24,IF($M$4='ÇAĞRI HİZMETLERİ'!$L24,'ÇAĞRI HİZMETLERİ'!K24,IF($M$4='BANKA VE SİGORTACILIK'!$L24,'BANKA VE SİGORTACILIK'!K24,IF($M$4='SOSYAL GÜVENLİK'!$L24,'SOSYAL GÜVENLİK'!K24,IF($M$4=' MUHASEBE'!$L24,' MUHASEBE'!K24,IF($M$4='BİLGİSAYAR PROGRAMCILIĞI'!$L24,'BİLGİSAYAR PROGRAMCILIĞI'!K24,IF($M$4='BİLİŞİM GÜVENLİĞİ'!$L24,'BİLİŞİM GÜVENLİĞİ'!K24," "))))))))))))</f>
        <v xml:space="preserve"> </v>
      </c>
      <c r="G27" s="253"/>
      <c r="H27" s="120">
        <v>0.91666666666666663</v>
      </c>
      <c r="I27" s="121" t="str">
        <f>IF($M$4='BANKA VE SİGORTACILIK II. ÖĞR.'!$F22,'BANKA VE SİGORTACILIK II. ÖĞR.'!C22,IF($M$4='SOSYAL GÜVENLİK II. ÖĞR.'!$F21,'SOSYAL GÜVENLİK II. ÖĞR.'!C21,IF($M$4='BANKA VE SİGORTACILIK II. ÖĞR.'!$L22,'BANKA VE SİGORTACILIK II. ÖĞR.'!I22,IF($M$4='SOSYAL GÜVENLİK II. ÖĞR.'!$L21,'SOSYAL GÜVENLİK II. ÖĞR.'!I21," "))))</f>
        <v xml:space="preserve"> </v>
      </c>
      <c r="J27" s="121" t="str">
        <f>IF($M$4='BANKA VE SİGORTACILIK II. ÖĞR.'!$F22,'BANKA VE SİGORTACILIK II. ÖĞR.'!D22,IF($M$4='SOSYAL GÜVENLİK II. ÖĞR.'!$F21,'SOSYAL GÜVENLİK II. ÖĞR.'!D21,IF($M$4='BANKA VE SİGORTACILIK II. ÖĞR.'!$L22,'BANKA VE SİGORTACILIK II. ÖĞR.'!J22,IF($M$4='SOSYAL GÜVENLİK II. ÖĞR.'!$L21,'SOSYAL GÜVENLİK II. ÖĞR.'!J21," "))))</f>
        <v xml:space="preserve"> </v>
      </c>
      <c r="K27" s="132" t="str">
        <f>IF($M$4='BANKA VE SİGORTACILIK II. ÖĞR.'!$F22,'BANKA VE SİGORTACILIK II. ÖĞR.'!E22,IF($M$4='SOSYAL GÜVENLİK II. ÖĞR.'!$F21,'SOSYAL GÜVENLİK II. ÖĞR.'!E21,IF($M$4='BANKA VE SİGORTACILIK II. ÖĞR.'!$L22,'BANKA VE SİGORTACILIK II. ÖĞR.'!K22,IF($M$4='SOSYAL GÜVENLİK II. ÖĞR.'!$L21,'SOSYAL GÜVENLİK II. ÖĞR.'!K21," "))))</f>
        <v xml:space="preserve"> </v>
      </c>
      <c r="L27" s="26">
        <v>12</v>
      </c>
      <c r="M27" s="138" t="s">
        <v>86</v>
      </c>
    </row>
    <row r="28" spans="1:19" s="31" customFormat="1" ht="11.1" customHeight="1" x14ac:dyDescent="0.2">
      <c r="A28" s="250"/>
      <c r="B28" s="32">
        <v>0.625</v>
      </c>
      <c r="C28" s="253"/>
      <c r="D28" s="42" t="str">
        <f>IF($M$4='ÇAĞRI HİZMETLERİ'!$F25,'ÇAĞRI HİZMETLERİ'!C25,IF($M$4='BANKA VE SİGORTACILIK'!$F25,'BANKA VE SİGORTACILIK'!C25,IF($M$4='SOSYAL GÜVENLİK'!$F25,'SOSYAL GÜVENLİK'!C25,IF($M$4=' MUHASEBE'!$F25,' MUHASEBE'!C25,IF($M$4='BİLGİSAYAR PROGRAMCILIĞI'!$F25,'BİLGİSAYAR PROGRAMCILIĞI'!C25,IF($M$4='BİLİŞİM GÜVENLİĞİ'!$F25,'BİLİŞİM GÜVENLİĞİ'!C25,IF($M$4='ÇAĞRI HİZMETLERİ'!$L25,'ÇAĞRI HİZMETLERİ'!I25,IF($M$4='BANKA VE SİGORTACILIK'!$L25,'BANKA VE SİGORTACILIK'!I25,IF($M$4='SOSYAL GÜVENLİK'!$L25,'SOSYAL GÜVENLİK'!I25,IF($M$4=' MUHASEBE'!$L25,' MUHASEBE'!I25,IF($M$4='BİLGİSAYAR PROGRAMCILIĞI'!$L25,'BİLGİSAYAR PROGRAMCILIĞI'!I25,IF($M$4='BİLİŞİM GÜVENLİĞİ'!$L25,'BİLİŞİM GÜVENLİĞİ'!I25," "))))))))))))</f>
        <v xml:space="preserve"> </v>
      </c>
      <c r="E28" s="42" t="str">
        <f>IF($M$4='ÇAĞRI HİZMETLERİ'!$F25,'ÇAĞRI HİZMETLERİ'!D25,IF($M$4='BANKA VE SİGORTACILIK'!$F25,'BANKA VE SİGORTACILIK'!D25,IF($M$4='SOSYAL GÜVENLİK'!$F25,'SOSYAL GÜVENLİK'!D25,IF($M$4=' MUHASEBE'!$F25,' MUHASEBE'!D25,IF($M$4='BİLGİSAYAR PROGRAMCILIĞI'!$F25,'BİLGİSAYAR PROGRAMCILIĞI'!D25,IF($M$4='BİLİŞİM GÜVENLİĞİ'!$F25,'BİLİŞİM GÜVENLİĞİ'!D25,IF($M$4='ÇAĞRI HİZMETLERİ'!$L25,'ÇAĞRI HİZMETLERİ'!J25,IF($M$4='BANKA VE SİGORTACILIK'!$L25,'BANKA VE SİGORTACILIK'!J25,IF($M$4='SOSYAL GÜVENLİK'!$L25,'SOSYAL GÜVENLİK'!J25,IF($M$4=' MUHASEBE'!$L25,' MUHASEBE'!J25,IF($M$4='BİLGİSAYAR PROGRAMCILIĞI'!$L25,'BİLGİSAYAR PROGRAMCILIĞI'!J25,IF($M$4='BİLİŞİM GÜVENLİĞİ'!$L25,'BİLİŞİM GÜVENLİĞİ'!J25," "))))))))))))</f>
        <v xml:space="preserve"> </v>
      </c>
      <c r="F28" s="42" t="str">
        <f>IF($M$4='ÇAĞRI HİZMETLERİ'!$F25,'ÇAĞRI HİZMETLERİ'!E25,IF($M$4='BANKA VE SİGORTACILIK'!$F25,'BANKA VE SİGORTACILIK'!E25,IF($M$4='SOSYAL GÜVENLİK'!$F25,'SOSYAL GÜVENLİK'!E25,IF($M$4=' MUHASEBE'!$F25,' MUHASEBE'!E25,IF($M$4='BİLGİSAYAR PROGRAMCILIĞI'!$F25,'BİLGİSAYAR PROGRAMCILIĞI'!E25,IF($M$4='BİLİŞİM GÜVENLİĞİ'!$F25,'BİLİŞİM GÜVENLİĞİ'!E25,IF($M$4='ÇAĞRI HİZMETLERİ'!$L25,'ÇAĞRI HİZMETLERİ'!K25,IF($M$4='BANKA VE SİGORTACILIK'!$L25,'BANKA VE SİGORTACILIK'!K25,IF($M$4='SOSYAL GÜVENLİK'!$L25,'SOSYAL GÜVENLİK'!K25,IF($M$4=' MUHASEBE'!$L25,' MUHASEBE'!K25,IF($M$4='BİLGİSAYAR PROGRAMCILIĞI'!$L25,'BİLGİSAYAR PROGRAMCILIĞI'!K25,IF($M$4='BİLİŞİM GÜVENLİĞİ'!$L25,'BİLİŞİM GÜVENLİĞİ'!K25," "))))))))))))</f>
        <v xml:space="preserve"> </v>
      </c>
      <c r="G28" s="253"/>
      <c r="H28" s="120"/>
      <c r="I28" s="121" t="s">
        <v>98</v>
      </c>
      <c r="J28" s="121" t="s">
        <v>98</v>
      </c>
      <c r="K28" s="132" t="s">
        <v>98</v>
      </c>
      <c r="L28" s="26">
        <v>13</v>
      </c>
      <c r="M28" s="138" t="s">
        <v>73</v>
      </c>
    </row>
    <row r="29" spans="1:19" s="31" customFormat="1" ht="11.1" customHeight="1" thickBot="1" x14ac:dyDescent="0.25">
      <c r="A29" s="251"/>
      <c r="B29" s="35">
        <v>0.66666666666666663</v>
      </c>
      <c r="C29" s="254"/>
      <c r="D29" s="43" t="str">
        <f>IF($M$4='ÇAĞRI HİZMETLERİ'!$F26,'ÇAĞRI HİZMETLERİ'!C26,IF($M$4='BANKA VE SİGORTACILIK'!$F26,'BANKA VE SİGORTACILIK'!C26,IF($M$4='SOSYAL GÜVENLİK'!$F26,'SOSYAL GÜVENLİK'!C26,IF($M$4=' MUHASEBE'!$F26,' MUHASEBE'!C26,IF($M$4='BİLGİSAYAR PROGRAMCILIĞI'!$F26,'BİLGİSAYAR PROGRAMCILIĞI'!C26,IF($M$4='BİLİŞİM GÜVENLİĞİ'!$F26,'BİLİŞİM GÜVENLİĞİ'!C26,IF($M$4='ÇAĞRI HİZMETLERİ'!$L26,'ÇAĞRI HİZMETLERİ'!I26,IF($M$4='BANKA VE SİGORTACILIK'!$L26,'BANKA VE SİGORTACILIK'!I26,IF($M$4='SOSYAL GÜVENLİK'!$L26,'SOSYAL GÜVENLİK'!I26,IF($M$4=' MUHASEBE'!$L26,' MUHASEBE'!I26,IF($M$4='BİLGİSAYAR PROGRAMCILIĞI'!$L26,'BİLGİSAYAR PROGRAMCILIĞI'!I26,IF($M$4='BİLİŞİM GÜVENLİĞİ'!$L26,'BİLİŞİM GÜVENLİĞİ'!I26," "))))))))))))</f>
        <v xml:space="preserve"> </v>
      </c>
      <c r="E29" s="43" t="str">
        <f>IF($M$4='ÇAĞRI HİZMETLERİ'!$F26,'ÇAĞRI HİZMETLERİ'!D26,IF($M$4='BANKA VE SİGORTACILIK'!$F26,'BANKA VE SİGORTACILIK'!D26,IF($M$4='SOSYAL GÜVENLİK'!$F26,'SOSYAL GÜVENLİK'!D26,IF($M$4=' MUHASEBE'!$F26,' MUHASEBE'!D26,IF($M$4='BİLGİSAYAR PROGRAMCILIĞI'!$F26,'BİLGİSAYAR PROGRAMCILIĞI'!D26,IF($M$4='BİLİŞİM GÜVENLİĞİ'!$F26,'BİLİŞİM GÜVENLİĞİ'!D26,IF($M$4='ÇAĞRI HİZMETLERİ'!$L26,'ÇAĞRI HİZMETLERİ'!J26,IF($M$4='BANKA VE SİGORTACILIK'!$L26,'BANKA VE SİGORTACILIK'!J26,IF($M$4='SOSYAL GÜVENLİK'!$L26,'SOSYAL GÜVENLİK'!J26,IF($M$4=' MUHASEBE'!$L26,' MUHASEBE'!J26,IF($M$4='BİLGİSAYAR PROGRAMCILIĞI'!$L26,'BİLGİSAYAR PROGRAMCILIĞI'!J26,IF($M$4='BİLİŞİM GÜVENLİĞİ'!$L26,'BİLİŞİM GÜVENLİĞİ'!J26," "))))))))))))</f>
        <v xml:space="preserve"> </v>
      </c>
      <c r="F29" s="43" t="str">
        <f>IF($M$4='ÇAĞRI HİZMETLERİ'!$F26,'ÇAĞRI HİZMETLERİ'!E26,IF($M$4='BANKA VE SİGORTACILIK'!$F26,'BANKA VE SİGORTACILIK'!E26,IF($M$4='SOSYAL GÜVENLİK'!$F26,'SOSYAL GÜVENLİK'!E26,IF($M$4=' MUHASEBE'!$F26,' MUHASEBE'!E26,IF($M$4='BİLGİSAYAR PROGRAMCILIĞI'!$F26,'BİLGİSAYAR PROGRAMCILIĞI'!E26,IF($M$4='BİLİŞİM GÜVENLİĞİ'!$F26,'BİLİŞİM GÜVENLİĞİ'!E26,IF($M$4='ÇAĞRI HİZMETLERİ'!$L26,'ÇAĞRI HİZMETLERİ'!K26,IF($M$4='BANKA VE SİGORTACILIK'!$L26,'BANKA VE SİGORTACILIK'!K26,IF($M$4='SOSYAL GÜVENLİK'!$L26,'SOSYAL GÜVENLİK'!K26,IF($M$4=' MUHASEBE'!$L26,' MUHASEBE'!K26,IF($M$4='BİLGİSAYAR PROGRAMCILIĞI'!$L26,'BİLGİSAYAR PROGRAMCILIĞI'!K26,IF($M$4='BİLİŞİM GÜVENLİĞİ'!$L26,'BİLİŞİM GÜVENLİĞİ'!K26," "))))))))))))</f>
        <v xml:space="preserve"> </v>
      </c>
      <c r="G29" s="254"/>
      <c r="H29" s="130"/>
      <c r="I29" s="133" t="s">
        <v>98</v>
      </c>
      <c r="J29" s="133" t="s">
        <v>98</v>
      </c>
      <c r="K29" s="134" t="s">
        <v>98</v>
      </c>
      <c r="L29" s="26">
        <v>14</v>
      </c>
      <c r="M29" s="139" t="s">
        <v>89</v>
      </c>
    </row>
    <row r="30" spans="1:19" s="31" customFormat="1" ht="11.1" customHeight="1" x14ac:dyDescent="0.2">
      <c r="A30" s="249" t="s">
        <v>20</v>
      </c>
      <c r="B30" s="28">
        <v>0.375</v>
      </c>
      <c r="C30" s="252" t="s">
        <v>20</v>
      </c>
      <c r="D30" s="41" t="str">
        <f>IF($M$4='ÇAĞRI HİZMETLERİ'!$F27,'ÇAĞRI HİZMETLERİ'!C27,IF($M$4='BANKA VE SİGORTACILIK'!$F27,'BANKA VE SİGORTACILIK'!C27,IF($M$4='SOSYAL GÜVENLİK'!$F27,'SOSYAL GÜVENLİK'!C27,IF($M$4=' MUHASEBE'!$F27,' MUHASEBE'!C27,IF($M$4='BİLGİSAYAR PROGRAMCILIĞI'!$F27,'BİLGİSAYAR PROGRAMCILIĞI'!C27,IF($M$4='BİLİŞİM GÜVENLİĞİ'!$F27,'BİLİŞİM GÜVENLİĞİ'!C27,IF($M$4='ÇAĞRI HİZMETLERİ'!$L27,'ÇAĞRI HİZMETLERİ'!I27,IF($M$4='BANKA VE SİGORTACILIK'!$L27,'BANKA VE SİGORTACILIK'!I27,IF($M$4='SOSYAL GÜVENLİK'!$L27,'SOSYAL GÜVENLİK'!I27,IF($M$4=' MUHASEBE'!$L27,' MUHASEBE'!I27,IF($M$4='BİLGİSAYAR PROGRAMCILIĞI'!$L27,'BİLGİSAYAR PROGRAMCILIĞI'!I27,IF($M$4='BİLİŞİM GÜVENLİĞİ'!$L27,'BİLİŞİM GÜVENLİĞİ'!I27," "))))))))))))</f>
        <v xml:space="preserve"> </v>
      </c>
      <c r="E30" s="41" t="str">
        <f>IF($M$4='ÇAĞRI HİZMETLERİ'!$F27,'ÇAĞRI HİZMETLERİ'!D27,IF($M$4='BANKA VE SİGORTACILIK'!$F27,'BANKA VE SİGORTACILIK'!D27,IF($M$4='SOSYAL GÜVENLİK'!$F27,'SOSYAL GÜVENLİK'!D27,IF($M$4=' MUHASEBE'!$F27,' MUHASEBE'!D27,IF($M$4='BİLGİSAYAR PROGRAMCILIĞI'!$F27,'BİLGİSAYAR PROGRAMCILIĞI'!D27,IF($M$4='BİLİŞİM GÜVENLİĞİ'!$F27,'BİLİŞİM GÜVENLİĞİ'!D27,IF($M$4='ÇAĞRI HİZMETLERİ'!$L27,'ÇAĞRI HİZMETLERİ'!J27,IF($M$4='BANKA VE SİGORTACILIK'!$L27,'BANKA VE SİGORTACILIK'!J27,IF($M$4='SOSYAL GÜVENLİK'!$L27,'SOSYAL GÜVENLİK'!J27,IF($M$4=' MUHASEBE'!$L27,' MUHASEBE'!J27,IF($M$4='BİLGİSAYAR PROGRAMCILIĞI'!$L27,'BİLGİSAYAR PROGRAMCILIĞI'!J27,IF($M$4='BİLİŞİM GÜVENLİĞİ'!$L27,'BİLİŞİM GÜVENLİĞİ'!J27," "))))))))))))</f>
        <v xml:space="preserve"> </v>
      </c>
      <c r="F30" s="41" t="str">
        <f>IF($M$4='ÇAĞRI HİZMETLERİ'!$F27,'ÇAĞRI HİZMETLERİ'!E27,IF($M$4='BANKA VE SİGORTACILIK'!$F27,'BANKA VE SİGORTACILIK'!E27,IF($M$4='SOSYAL GÜVENLİK'!$F27,'SOSYAL GÜVENLİK'!E27,IF($M$4=' MUHASEBE'!$F27,' MUHASEBE'!E27,IF($M$4='BİLGİSAYAR PROGRAMCILIĞI'!$F27,'BİLGİSAYAR PROGRAMCILIĞI'!E27,IF($M$4='BİLİŞİM GÜVENLİĞİ'!$F27,'BİLİŞİM GÜVENLİĞİ'!E27,IF($M$4='ÇAĞRI HİZMETLERİ'!$L27,'ÇAĞRI HİZMETLERİ'!K27,IF($M$4='BANKA VE SİGORTACILIK'!$L27,'BANKA VE SİGORTACILIK'!K27,IF($M$4='SOSYAL GÜVENLİK'!$L27,'SOSYAL GÜVENLİK'!K27,IF($M$4=' MUHASEBE'!$L27,' MUHASEBE'!K27,IF($M$4='BİLGİSAYAR PROGRAMCILIĞI'!$L27,'BİLGİSAYAR PROGRAMCILIĞI'!K27,IF($M$4='BİLİŞİM GÜVENLİĞİ'!$L27,'BİLİŞİM GÜVENLİĞİ'!K27," "))))))))))))</f>
        <v xml:space="preserve"> </v>
      </c>
      <c r="G30" s="252" t="s">
        <v>20</v>
      </c>
      <c r="H30" s="128">
        <v>0.70833333333333337</v>
      </c>
      <c r="I30" s="129" t="str">
        <f>IF($M$4='BANKA VE SİGORTACILIK II. ÖĞR.'!$F23,'BANKA VE SİGORTACILIK II. ÖĞR.'!C23,IF($M$4='SOSYAL GÜVENLİK II. ÖĞR.'!$F22,'SOSYAL GÜVENLİK II. ÖĞR.'!C22,IF($M$4='BANKA VE SİGORTACILIK II. ÖĞR.'!$L23,'BANKA VE SİGORTACILIK II. ÖĞR.'!I23,IF($M$4='SOSYAL GÜVENLİK II. ÖĞR.'!$L22,'SOSYAL GÜVENLİK II. ÖĞR.'!I22," "))))</f>
        <v>SGP218</v>
      </c>
      <c r="J30" s="129" t="str">
        <f>IF($M$4='BANKA VE SİGORTACILIK II. ÖĞR.'!$F23,'BANKA VE SİGORTACILIK II. ÖĞR.'!D23,IF($M$4='SOSYAL GÜVENLİK II. ÖĞR.'!$F22,'SOSYAL GÜVENLİK II. ÖĞR.'!D22,IF($M$4='BANKA VE SİGORTACILIK II. ÖĞR.'!$L23,'BANKA VE SİGORTACILIK II. ÖĞR.'!J23,IF($M$4='SOSYAL GÜVENLİK II. ÖĞR.'!$L22,'SOSYAL GÜVENLİK II. ÖĞR.'!J22," "))))</f>
        <v>İnsan Kaynakları Yönetimi</v>
      </c>
      <c r="K30" s="131" t="str">
        <f>IF($M$4='BANKA VE SİGORTACILIK II. ÖĞR.'!$F23,'BANKA VE SİGORTACILIK II. ÖĞR.'!E23,IF($M$4='SOSYAL GÜVENLİK II. ÖĞR.'!$F22,'SOSYAL GÜVENLİK II. ÖĞR.'!E22,IF($M$4='BANKA VE SİGORTACILIK II. ÖĞR.'!$L23,'BANKA VE SİGORTACILIK II. ÖĞR.'!K23,IF($M$4='SOSYAL GÜVENLİK II. ÖĞR.'!$L22,'SOSYAL GÜVENLİK II. ÖĞR.'!K22," "))))</f>
        <v>Öğr. Gör. Seval ŞENGEZER</v>
      </c>
      <c r="L30" s="26">
        <v>15</v>
      </c>
      <c r="M30" s="139"/>
    </row>
    <row r="31" spans="1:19" s="31" customFormat="1" ht="11.1" customHeight="1" x14ac:dyDescent="0.2">
      <c r="A31" s="250"/>
      <c r="B31" s="32">
        <v>0.41666666666666669</v>
      </c>
      <c r="C31" s="253"/>
      <c r="D31" s="42" t="str">
        <f>IF($M$4='ÇAĞRI HİZMETLERİ'!$F28,'ÇAĞRI HİZMETLERİ'!C28,IF($M$4='BANKA VE SİGORTACILIK'!$F28,'BANKA VE SİGORTACILIK'!C28,IF($M$4='SOSYAL GÜVENLİK'!$F28,'SOSYAL GÜVENLİK'!C28,IF($M$4=' MUHASEBE'!$F28,' MUHASEBE'!C28,IF($M$4='BİLGİSAYAR PROGRAMCILIĞI'!$F28,'BİLGİSAYAR PROGRAMCILIĞI'!C28,IF($M$4='BİLİŞİM GÜVENLİĞİ'!$F28,'BİLİŞİM GÜVENLİĞİ'!C28,IF($M$4='ÇAĞRI HİZMETLERİ'!$L28,'ÇAĞRI HİZMETLERİ'!I28,IF($M$4='BANKA VE SİGORTACILIK'!$L28,'BANKA VE SİGORTACILIK'!I28,IF($M$4='SOSYAL GÜVENLİK'!$L28,'SOSYAL GÜVENLİK'!I28,IF($M$4=' MUHASEBE'!$L28,' MUHASEBE'!I28,IF($M$4='BİLGİSAYAR PROGRAMCILIĞI'!$L28,'BİLGİSAYAR PROGRAMCILIĞI'!I28,IF($M$4='BİLİŞİM GÜVENLİĞİ'!$L28,'BİLİŞİM GÜVENLİĞİ'!I28," "))))))))))))</f>
        <v>SGP218</v>
      </c>
      <c r="E31" s="42" t="str">
        <f>IF($M$4='ÇAĞRI HİZMETLERİ'!$F28,'ÇAĞRI HİZMETLERİ'!D28,IF($M$4='BANKA VE SİGORTACILIK'!$F28,'BANKA VE SİGORTACILIK'!D28,IF($M$4='SOSYAL GÜVENLİK'!$F28,'SOSYAL GÜVENLİK'!D28,IF($M$4=' MUHASEBE'!$F28,' MUHASEBE'!D28,IF($M$4='BİLGİSAYAR PROGRAMCILIĞI'!$F28,'BİLGİSAYAR PROGRAMCILIĞI'!D28,IF($M$4='BİLİŞİM GÜVENLİĞİ'!$F28,'BİLİŞİM GÜVENLİĞİ'!D28,IF($M$4='ÇAĞRI HİZMETLERİ'!$L28,'ÇAĞRI HİZMETLERİ'!J28,IF($M$4='BANKA VE SİGORTACILIK'!$L28,'BANKA VE SİGORTACILIK'!J28,IF($M$4='SOSYAL GÜVENLİK'!$L28,'SOSYAL GÜVENLİK'!J28,IF($M$4=' MUHASEBE'!$L28,' MUHASEBE'!J28,IF($M$4='BİLGİSAYAR PROGRAMCILIĞI'!$L28,'BİLGİSAYAR PROGRAMCILIĞI'!J28,IF($M$4='BİLİŞİM GÜVENLİĞİ'!$L28,'BİLİŞİM GÜVENLİĞİ'!J28," "))))))))))))</f>
        <v>İnsan Kaynakları Yönetimi</v>
      </c>
      <c r="F31" s="42" t="str">
        <f>IF($M$4='ÇAĞRI HİZMETLERİ'!$F28,'ÇAĞRI HİZMETLERİ'!E28,IF($M$4='BANKA VE SİGORTACILIK'!$F28,'BANKA VE SİGORTACILIK'!E28,IF($M$4='SOSYAL GÜVENLİK'!$F28,'SOSYAL GÜVENLİK'!E28,IF($M$4=' MUHASEBE'!$F28,' MUHASEBE'!E28,IF($M$4='BİLGİSAYAR PROGRAMCILIĞI'!$F28,'BİLGİSAYAR PROGRAMCILIĞI'!E28,IF($M$4='BİLİŞİM GÜVENLİĞİ'!$F28,'BİLİŞİM GÜVENLİĞİ'!E28,IF($M$4='ÇAĞRI HİZMETLERİ'!$L28,'ÇAĞRI HİZMETLERİ'!K28,IF($M$4='BANKA VE SİGORTACILIK'!$L28,'BANKA VE SİGORTACILIK'!K28,IF($M$4='SOSYAL GÜVENLİK'!$L28,'SOSYAL GÜVENLİK'!K28,IF($M$4=' MUHASEBE'!$L28,' MUHASEBE'!K28,IF($M$4='BİLGİSAYAR PROGRAMCILIĞI'!$L28,'BİLGİSAYAR PROGRAMCILIĞI'!K28,IF($M$4='BİLİŞİM GÜVENLİĞİ'!$L28,'BİLİŞİM GÜVENLİĞİ'!K28," "))))))))))))</f>
        <v>Öğr. Gör. Seval ŞENGEZER</v>
      </c>
      <c r="G31" s="253"/>
      <c r="H31" s="120">
        <v>0.75</v>
      </c>
      <c r="I31" s="121" t="str">
        <f>IF($M$4='BANKA VE SİGORTACILIK II. ÖĞR.'!$F24,'BANKA VE SİGORTACILIK II. ÖĞR.'!C24,IF($M$4='SOSYAL GÜVENLİK II. ÖĞR.'!$F23,'SOSYAL GÜVENLİK II. ÖĞR.'!C23,IF($M$4='BANKA VE SİGORTACILIK II. ÖĞR.'!$L24,'BANKA VE SİGORTACILIK II. ÖĞR.'!I24,IF($M$4='SOSYAL GÜVENLİK II. ÖĞR.'!$L23,'SOSYAL GÜVENLİK II. ÖĞR.'!I23," "))))</f>
        <v>SGP218</v>
      </c>
      <c r="J31" s="121" t="str">
        <f>IF($M$4='BANKA VE SİGORTACILIK II. ÖĞR.'!$F24,'BANKA VE SİGORTACILIK II. ÖĞR.'!D24,IF($M$4='SOSYAL GÜVENLİK II. ÖĞR.'!$F23,'SOSYAL GÜVENLİK II. ÖĞR.'!D23,IF($M$4='BANKA VE SİGORTACILIK II. ÖĞR.'!$L24,'BANKA VE SİGORTACILIK II. ÖĞR.'!J24,IF($M$4='SOSYAL GÜVENLİK II. ÖĞR.'!$L23,'SOSYAL GÜVENLİK II. ÖĞR.'!J23," "))))</f>
        <v>İnsan Kaynakları Yönetimi</v>
      </c>
      <c r="K31" s="132" t="str">
        <f>IF($M$4='BANKA VE SİGORTACILIK II. ÖĞR.'!$F24,'BANKA VE SİGORTACILIK II. ÖĞR.'!E24,IF($M$4='SOSYAL GÜVENLİK II. ÖĞR.'!$F23,'SOSYAL GÜVENLİK II. ÖĞR.'!E23,IF($M$4='BANKA VE SİGORTACILIK II. ÖĞR.'!$L24,'BANKA VE SİGORTACILIK II. ÖĞR.'!K24,IF($M$4='SOSYAL GÜVENLİK II. ÖĞR.'!$L23,'SOSYAL GÜVENLİK II. ÖĞR.'!K23," "))))</f>
        <v>Öğr. Gör. Seval ŞENGEZER</v>
      </c>
      <c r="L31" s="26">
        <v>16</v>
      </c>
      <c r="M31" s="140"/>
    </row>
    <row r="32" spans="1:19" s="31" customFormat="1" ht="11.1" customHeight="1" x14ac:dyDescent="0.2">
      <c r="A32" s="250"/>
      <c r="B32" s="32">
        <v>0.45833333333333331</v>
      </c>
      <c r="C32" s="253"/>
      <c r="D32" s="42" t="str">
        <f>IF($M$4='ÇAĞRI HİZMETLERİ'!$F29,'ÇAĞRI HİZMETLERİ'!C29,IF($M$4='BANKA VE SİGORTACILIK'!$F29,'BANKA VE SİGORTACILIK'!C29,IF($M$4='SOSYAL GÜVENLİK'!$F29,'SOSYAL GÜVENLİK'!C29,IF($M$4=' MUHASEBE'!$F29,' MUHASEBE'!C29,IF($M$4='BİLGİSAYAR PROGRAMCILIĞI'!$F29,'BİLGİSAYAR PROGRAMCILIĞI'!C29,IF($M$4='BİLİŞİM GÜVENLİĞİ'!$F29,'BİLİŞİM GÜVENLİĞİ'!C29,IF($M$4='ÇAĞRI HİZMETLERİ'!$L29,'ÇAĞRI HİZMETLERİ'!I29,IF($M$4='BANKA VE SİGORTACILIK'!$L29,'BANKA VE SİGORTACILIK'!I29,IF($M$4='SOSYAL GÜVENLİK'!$L29,'SOSYAL GÜVENLİK'!I29,IF($M$4=' MUHASEBE'!$L29,' MUHASEBE'!I29,IF($M$4='BİLGİSAYAR PROGRAMCILIĞI'!$L29,'BİLGİSAYAR PROGRAMCILIĞI'!I29,IF($M$4='BİLİŞİM GÜVENLİĞİ'!$L29,'BİLİŞİM GÜVENLİĞİ'!I29," "))))))))))))</f>
        <v>SGP218</v>
      </c>
      <c r="E32" s="42" t="str">
        <f>IF($M$4='ÇAĞRI HİZMETLERİ'!$F29,'ÇAĞRI HİZMETLERİ'!D29,IF($M$4='BANKA VE SİGORTACILIK'!$F29,'BANKA VE SİGORTACILIK'!D29,IF($M$4='SOSYAL GÜVENLİK'!$F29,'SOSYAL GÜVENLİK'!D29,IF($M$4=' MUHASEBE'!$F29,' MUHASEBE'!D29,IF($M$4='BİLGİSAYAR PROGRAMCILIĞI'!$F29,'BİLGİSAYAR PROGRAMCILIĞI'!D29,IF($M$4='BİLİŞİM GÜVENLİĞİ'!$F29,'BİLİŞİM GÜVENLİĞİ'!D29,IF($M$4='ÇAĞRI HİZMETLERİ'!$L29,'ÇAĞRI HİZMETLERİ'!J29,IF($M$4='BANKA VE SİGORTACILIK'!$L29,'BANKA VE SİGORTACILIK'!J29,IF($M$4='SOSYAL GÜVENLİK'!$L29,'SOSYAL GÜVENLİK'!J29,IF($M$4=' MUHASEBE'!$L29,' MUHASEBE'!J29,IF($M$4='BİLGİSAYAR PROGRAMCILIĞI'!$L29,'BİLGİSAYAR PROGRAMCILIĞI'!J29,IF($M$4='BİLİŞİM GÜVENLİĞİ'!$L29,'BİLİŞİM GÜVENLİĞİ'!J29," "))))))))))))</f>
        <v>İnsan Kaynakları Yönetimi</v>
      </c>
      <c r="F32" s="42" t="str">
        <f>IF($M$4='ÇAĞRI HİZMETLERİ'!$F29,'ÇAĞRI HİZMETLERİ'!E29,IF($M$4='BANKA VE SİGORTACILIK'!$F29,'BANKA VE SİGORTACILIK'!E29,IF($M$4='SOSYAL GÜVENLİK'!$F29,'SOSYAL GÜVENLİK'!E29,IF($M$4=' MUHASEBE'!$F29,' MUHASEBE'!E29,IF($M$4='BİLGİSAYAR PROGRAMCILIĞI'!$F29,'BİLGİSAYAR PROGRAMCILIĞI'!E29,IF($M$4='BİLİŞİM GÜVENLİĞİ'!$F29,'BİLİŞİM GÜVENLİĞİ'!E29,IF($M$4='ÇAĞRI HİZMETLERİ'!$L29,'ÇAĞRI HİZMETLERİ'!K29,IF($M$4='BANKA VE SİGORTACILIK'!$L29,'BANKA VE SİGORTACILIK'!K29,IF($M$4='SOSYAL GÜVENLİK'!$L29,'SOSYAL GÜVENLİK'!K29,IF($M$4=' MUHASEBE'!$L29,' MUHASEBE'!K29,IF($M$4='BİLGİSAYAR PROGRAMCILIĞI'!$L29,'BİLGİSAYAR PROGRAMCILIĞI'!K29,IF($M$4='BİLİŞİM GÜVENLİĞİ'!$L29,'BİLİŞİM GÜVENLİĞİ'!K29," "))))))))))))</f>
        <v>Öğr. Gör. Seval ŞENGEZER</v>
      </c>
      <c r="G32" s="253"/>
      <c r="H32" s="120">
        <v>0.79166666666666663</v>
      </c>
      <c r="I32" s="121" t="str">
        <f>IF($M$4='BANKA VE SİGORTACILIK II. ÖĞR.'!$F25,'BANKA VE SİGORTACILIK II. ÖĞR.'!C25,IF($M$4='SOSYAL GÜVENLİK II. ÖĞR.'!$F24,'SOSYAL GÜVENLİK II. ÖĞR.'!C24,IF($M$4='BANKA VE SİGORTACILIK II. ÖĞR.'!$L25,'BANKA VE SİGORTACILIK II. ÖĞR.'!I25,IF($M$4='SOSYAL GÜVENLİK II. ÖĞR.'!$L24,'SOSYAL GÜVENLİK II. ÖĞR.'!I24," "))))</f>
        <v xml:space="preserve"> </v>
      </c>
      <c r="J32" s="121" t="str">
        <f>IF($M$4='BANKA VE SİGORTACILIK II. ÖĞR.'!$F25,'BANKA VE SİGORTACILIK II. ÖĞR.'!D25,IF($M$4='SOSYAL GÜVENLİK II. ÖĞR.'!$F24,'SOSYAL GÜVENLİK II. ÖĞR.'!D24,IF($M$4='BANKA VE SİGORTACILIK II. ÖĞR.'!$L25,'BANKA VE SİGORTACILIK II. ÖĞR.'!J25,IF($M$4='SOSYAL GÜVENLİK II. ÖĞR.'!$L24,'SOSYAL GÜVENLİK II. ÖĞR.'!J24," "))))</f>
        <v xml:space="preserve"> </v>
      </c>
      <c r="K32" s="132" t="str">
        <f>IF($M$4='BANKA VE SİGORTACILIK II. ÖĞR.'!$F25,'BANKA VE SİGORTACILIK II. ÖĞR.'!E25,IF($M$4='SOSYAL GÜVENLİK II. ÖĞR.'!$F24,'SOSYAL GÜVENLİK II. ÖĞR.'!E24,IF($M$4='BANKA VE SİGORTACILIK II. ÖĞR.'!$L25,'BANKA VE SİGORTACILIK II. ÖĞR.'!K25,IF($M$4='SOSYAL GÜVENLİK II. ÖĞR.'!$L24,'SOSYAL GÜVENLİK II. ÖĞR.'!K24," "))))</f>
        <v xml:space="preserve"> </v>
      </c>
      <c r="L32" s="26">
        <v>17</v>
      </c>
      <c r="M32" s="141"/>
    </row>
    <row r="33" spans="1:13" s="31" customFormat="1" ht="9.75" customHeight="1" x14ac:dyDescent="0.2">
      <c r="A33" s="250"/>
      <c r="B33" s="111"/>
      <c r="C33" s="253"/>
      <c r="D33" s="42" t="str">
        <f>IF($M$4='ÇAĞRI HİZMETLERİ'!$F30,'ÇAĞRI HİZMETLERİ'!C30,IF($M$4='BANKA VE SİGORTACILIK'!$F30,'BANKA VE SİGORTACILIK'!C30,IF($M$4='SOSYAL GÜVENLİK'!$F30,'SOSYAL GÜVENLİK'!C30,IF($M$4=' MUHASEBE'!$F30,' MUHASEBE'!C30,IF($M$4='BİLGİSAYAR PROGRAMCILIĞI'!$F30,'BİLGİSAYAR PROGRAMCILIĞI'!C30,IF($M$4='BİLİŞİM GÜVENLİĞİ'!$F30,'BİLİŞİM GÜVENLİĞİ'!C30,IF($M$4='ÇAĞRI HİZMETLERİ'!$L30,'ÇAĞRI HİZMETLERİ'!I30,IF($M$4='BANKA VE SİGORTACILIK'!$L30,'BANKA VE SİGORTACILIK'!I30,IF($M$4='SOSYAL GÜVENLİK'!$L30,'SOSYAL GÜVENLİK'!I30,IF($M$4=' MUHASEBE'!$L30,' MUHASEBE'!I30,IF($M$4='BİLGİSAYAR PROGRAMCILIĞI'!$L30,'BİLGİSAYAR PROGRAMCILIĞI'!I30,IF($M$4='BİLİŞİM GÜVENLİĞİ'!$L30,'BİLİŞİM GÜVENLİĞİ'!I30," "))))))))))))</f>
        <v xml:space="preserve"> </v>
      </c>
      <c r="E33" s="42" t="str">
        <f>IF($M$4='ÇAĞRI HİZMETLERİ'!$F30,'ÇAĞRI HİZMETLERİ'!D30,IF($M$4='BANKA VE SİGORTACILIK'!$F30,'BANKA VE SİGORTACILIK'!D30,IF($M$4='SOSYAL GÜVENLİK'!$F30,'SOSYAL GÜVENLİK'!D30,IF($M$4=' MUHASEBE'!$F30,' MUHASEBE'!D30,IF($M$4='BİLGİSAYAR PROGRAMCILIĞI'!$F30,'BİLGİSAYAR PROGRAMCILIĞI'!D30,IF($M$4='BİLİŞİM GÜVENLİĞİ'!$F30,'BİLİŞİM GÜVENLİĞİ'!D30,IF($M$4='ÇAĞRI HİZMETLERİ'!$L30,'ÇAĞRI HİZMETLERİ'!J30,IF($M$4='BANKA VE SİGORTACILIK'!$L30,'BANKA VE SİGORTACILIK'!J30,IF($M$4='SOSYAL GÜVENLİK'!$L30,'SOSYAL GÜVENLİK'!J30,IF($M$4=' MUHASEBE'!$L30,' MUHASEBE'!J30,IF($M$4='BİLGİSAYAR PROGRAMCILIĞI'!$L30,'BİLGİSAYAR PROGRAMCILIĞI'!J30,IF($M$4='BİLİŞİM GÜVENLİĞİ'!$L30,'BİLİŞİM GÜVENLİĞİ'!J30," "))))))))))))</f>
        <v xml:space="preserve"> </v>
      </c>
      <c r="F33" s="42" t="str">
        <f>IF($M$4='ÇAĞRI HİZMETLERİ'!$F30,'ÇAĞRI HİZMETLERİ'!E30,IF($M$4='BANKA VE SİGORTACILIK'!$F30,'BANKA VE SİGORTACILIK'!E30,IF($M$4='SOSYAL GÜVENLİK'!$F30,'SOSYAL GÜVENLİK'!E30,IF($M$4=' MUHASEBE'!$F30,' MUHASEBE'!E30,IF($M$4='BİLGİSAYAR PROGRAMCILIĞI'!$F30,'BİLGİSAYAR PROGRAMCILIĞI'!E30,IF($M$4='BİLİŞİM GÜVENLİĞİ'!$F30,'BİLİŞİM GÜVENLİĞİ'!E30,IF($M$4='ÇAĞRI HİZMETLERİ'!$L30,'ÇAĞRI HİZMETLERİ'!K30,IF($M$4='BANKA VE SİGORTACILIK'!$L30,'BANKA VE SİGORTACILIK'!K30,IF($M$4='SOSYAL GÜVENLİK'!$L30,'SOSYAL GÜVENLİK'!K30,IF($M$4=' MUHASEBE'!$L30,' MUHASEBE'!K30,IF($M$4='BİLGİSAYAR PROGRAMCILIĞI'!$L30,'BİLGİSAYAR PROGRAMCILIĞI'!K30,IF($M$4='BİLİŞİM GÜVENLİĞİ'!$L30,'BİLİŞİM GÜVENLİĞİ'!K30," "))))))))))))</f>
        <v xml:space="preserve"> </v>
      </c>
      <c r="G33" s="253"/>
      <c r="H33" s="120">
        <v>0.83333333333333337</v>
      </c>
      <c r="I33" s="121" t="str">
        <f>IF($M$4='BANKA VE SİGORTACILIK II. ÖĞR.'!$F26,'BANKA VE SİGORTACILIK II. ÖĞR.'!C26,IF($M$4='SOSYAL GÜVENLİK II. ÖĞR.'!$F25,'SOSYAL GÜVENLİK II. ÖĞR.'!C25,IF($M$4='BANKA VE SİGORTACILIK II. ÖĞR.'!$L26,'BANKA VE SİGORTACILIK II. ÖĞR.'!I26,IF($M$4='SOSYAL GÜVENLİK II. ÖĞR.'!$L25,'SOSYAL GÜVENLİK II. ÖĞR.'!I25," "))))</f>
        <v>SGP214</v>
      </c>
      <c r="J33" s="121" t="str">
        <f>IF($M$4='BANKA VE SİGORTACILIK II. ÖĞR.'!$F26,'BANKA VE SİGORTACILIK II. ÖĞR.'!D26,IF($M$4='SOSYAL GÜVENLİK II. ÖĞR.'!$F25,'SOSYAL GÜVENLİK II. ÖĞR.'!D25,IF($M$4='BANKA VE SİGORTACILIK II. ÖĞR.'!$L26,'BANKA VE SİGORTACILIK II. ÖĞR.'!J26,IF($M$4='SOSYAL GÜVENLİK II. ÖĞR.'!$L25,'SOSYAL GÜVENLİK II. ÖĞR.'!J25," "))))</f>
        <v>SGK Veri Giriş Uygulamaları</v>
      </c>
      <c r="K33" s="132" t="str">
        <f>IF($M$4='BANKA VE SİGORTACILIK II. ÖĞR.'!$F26,'BANKA VE SİGORTACILIK II. ÖĞR.'!E26,IF($M$4='SOSYAL GÜVENLİK II. ÖĞR.'!$F25,'SOSYAL GÜVENLİK II. ÖĞR.'!E25,IF($M$4='BANKA VE SİGORTACILIK II. ÖĞR.'!$L26,'BANKA VE SİGORTACILIK II. ÖĞR.'!K26,IF($M$4='SOSYAL GÜVENLİK II. ÖĞR.'!$L25,'SOSYAL GÜVENLİK II. ÖĞR.'!K25," "))))</f>
        <v>Öğr. Gör. Mustafa SOLMAZ</v>
      </c>
      <c r="L33" s="26">
        <v>18</v>
      </c>
      <c r="M33" s="141"/>
    </row>
    <row r="34" spans="1:13" s="31" customFormat="1" ht="11.1" customHeight="1" x14ac:dyDescent="0.2">
      <c r="A34" s="250"/>
      <c r="B34" s="32">
        <v>0.54166666666666663</v>
      </c>
      <c r="C34" s="253"/>
      <c r="D34" s="42" t="str">
        <f>IF($M$4='ÇAĞRI HİZMETLERİ'!$F31,'ÇAĞRI HİZMETLERİ'!C31,IF($M$4='BANKA VE SİGORTACILIK'!$F31,'BANKA VE SİGORTACILIK'!C31,IF($M$4='SOSYAL GÜVENLİK'!$F31,'SOSYAL GÜVENLİK'!C31,IF($M$4=' MUHASEBE'!$F31,' MUHASEBE'!C31,IF($M$4='BİLGİSAYAR PROGRAMCILIĞI'!$F31,'BİLGİSAYAR PROGRAMCILIĞI'!C31,IF($M$4='BİLİŞİM GÜVENLİĞİ'!$F31,'BİLİŞİM GÜVENLİĞİ'!C31,IF($M$4='ÇAĞRI HİZMETLERİ'!$L31,'ÇAĞRI HİZMETLERİ'!I31,IF($M$4='BANKA VE SİGORTACILIK'!$L31,'BANKA VE SİGORTACILIK'!I31,IF($M$4='SOSYAL GÜVENLİK'!$L31,'SOSYAL GÜVENLİK'!I31,IF($M$4=' MUHASEBE'!$L31,' MUHASEBE'!I31,IF($M$4='BİLGİSAYAR PROGRAMCILIĞI'!$L31,'BİLGİSAYAR PROGRAMCILIĞI'!I31,IF($M$4='BİLİŞİM GÜVENLİĞİ'!$L31,'BİLİŞİM GÜVENLİĞİ'!I31," "))))))))))))</f>
        <v>SGP208</v>
      </c>
      <c r="E34" s="42" t="str">
        <f>IF($M$4='ÇAĞRI HİZMETLERİ'!$F31,'ÇAĞRI HİZMETLERİ'!D31,IF($M$4='BANKA VE SİGORTACILIK'!$F31,'BANKA VE SİGORTACILIK'!D31,IF($M$4='SOSYAL GÜVENLİK'!$F31,'SOSYAL GÜVENLİK'!D31,IF($M$4=' MUHASEBE'!$F31,' MUHASEBE'!D31,IF($M$4='BİLGİSAYAR PROGRAMCILIĞI'!$F31,'BİLGİSAYAR PROGRAMCILIĞI'!D31,IF($M$4='BİLİŞİM GÜVENLİĞİ'!$F31,'BİLİŞİM GÜVENLİĞİ'!D31,IF($M$4='ÇAĞRI HİZMETLERİ'!$L31,'ÇAĞRI HİZMETLERİ'!J31,IF($M$4='BANKA VE SİGORTACILIK'!$L31,'BANKA VE SİGORTACILIK'!J31,IF($M$4='SOSYAL GÜVENLİK'!$L31,'SOSYAL GÜVENLİK'!J31,IF($M$4=' MUHASEBE'!$L31,' MUHASEBE'!J31,IF($M$4='BİLGİSAYAR PROGRAMCILIĞI'!$L31,'BİLGİSAYAR PROGRAMCILIĞI'!J31,IF($M$4='BİLİŞİM GÜVENLİĞİ'!$L31,'BİLİŞİM GÜVENLİĞİ'!J31," "))))))))))))</f>
        <v>Sosyal Güvenliğin Güncel Sorunları</v>
      </c>
      <c r="F34" s="42" t="str">
        <f>IF($M$4='ÇAĞRI HİZMETLERİ'!$F31,'ÇAĞRI HİZMETLERİ'!E31,IF($M$4='BANKA VE SİGORTACILIK'!$F31,'BANKA VE SİGORTACILIK'!E31,IF($M$4='SOSYAL GÜVENLİK'!$F31,'SOSYAL GÜVENLİK'!E31,IF($M$4=' MUHASEBE'!$F31,' MUHASEBE'!E31,IF($M$4='BİLGİSAYAR PROGRAMCILIĞI'!$F31,'BİLGİSAYAR PROGRAMCILIĞI'!E31,IF($M$4='BİLİŞİM GÜVENLİĞİ'!$F31,'BİLİŞİM GÜVENLİĞİ'!E31,IF($M$4='ÇAĞRI HİZMETLERİ'!$L31,'ÇAĞRI HİZMETLERİ'!K31,IF($M$4='BANKA VE SİGORTACILIK'!$L31,'BANKA VE SİGORTACILIK'!K31,IF($M$4='SOSYAL GÜVENLİK'!$L31,'SOSYAL GÜVENLİK'!K31,IF($M$4=' MUHASEBE'!$L31,' MUHASEBE'!K31,IF($M$4='BİLGİSAYAR PROGRAMCILIĞI'!$L31,'BİLGİSAYAR PROGRAMCILIĞI'!K31,IF($M$4='BİLİŞİM GÜVENLİĞİ'!$L31,'BİLİŞİM GÜVENLİĞİ'!K31," "))))))))))))</f>
        <v>Öğr. Gör. Mürsel KAN</v>
      </c>
      <c r="G34" s="253"/>
      <c r="H34" s="120">
        <v>0.875</v>
      </c>
      <c r="I34" s="121" t="str">
        <f>IF($M$4='BANKA VE SİGORTACILIK II. ÖĞR.'!$F27,'BANKA VE SİGORTACILIK II. ÖĞR.'!C27,IF($M$4='SOSYAL GÜVENLİK II. ÖĞR.'!$F26,'SOSYAL GÜVENLİK II. ÖĞR.'!C26,IF($M$4='BANKA VE SİGORTACILIK II. ÖĞR.'!$L27,'BANKA VE SİGORTACILIK II. ÖĞR.'!I27,IF($M$4='SOSYAL GÜVENLİK II. ÖĞR.'!$L26,'SOSYAL GÜVENLİK II. ÖĞR.'!I26," "))))</f>
        <v>SGP214</v>
      </c>
      <c r="J34" s="121" t="str">
        <f>IF($M$4='BANKA VE SİGORTACILIK II. ÖĞR.'!$F27,'BANKA VE SİGORTACILIK II. ÖĞR.'!D27,IF($M$4='SOSYAL GÜVENLİK II. ÖĞR.'!$F26,'SOSYAL GÜVENLİK II. ÖĞR.'!D26,IF($M$4='BANKA VE SİGORTACILIK II. ÖĞR.'!$L27,'BANKA VE SİGORTACILIK II. ÖĞR.'!J27,IF($M$4='SOSYAL GÜVENLİK II. ÖĞR.'!$L26,'SOSYAL GÜVENLİK II. ÖĞR.'!J26," "))))</f>
        <v>SGK Veri Giriş Uygulamaları</v>
      </c>
      <c r="K34" s="132" t="str">
        <f>IF($M$4='BANKA VE SİGORTACILIK II. ÖĞR.'!$F27,'BANKA VE SİGORTACILIK II. ÖĞR.'!E27,IF($M$4='SOSYAL GÜVENLİK II. ÖĞR.'!$F26,'SOSYAL GÜVENLİK II. ÖĞR.'!E26,IF($M$4='BANKA VE SİGORTACILIK II. ÖĞR.'!$L27,'BANKA VE SİGORTACILIK II. ÖĞR.'!K27,IF($M$4='SOSYAL GÜVENLİK II. ÖĞR.'!$L26,'SOSYAL GÜVENLİK II. ÖĞR.'!K26," "))))</f>
        <v>Öğr. Gör. Mustafa SOLMAZ</v>
      </c>
      <c r="L34" s="26">
        <v>19</v>
      </c>
      <c r="M34" s="141"/>
    </row>
    <row r="35" spans="1:13" s="31" customFormat="1" ht="11.1" customHeight="1" x14ac:dyDescent="0.2">
      <c r="A35" s="250"/>
      <c r="B35" s="32">
        <v>0.58333333333333337</v>
      </c>
      <c r="C35" s="253"/>
      <c r="D35" s="42" t="str">
        <f>IF($M$4='ÇAĞRI HİZMETLERİ'!$F32,'ÇAĞRI HİZMETLERİ'!C32,IF($M$4='BANKA VE SİGORTACILIK'!$F32,'BANKA VE SİGORTACILIK'!C32,IF($M$4='SOSYAL GÜVENLİK'!$F32,'SOSYAL GÜVENLİK'!C32,IF($M$4=' MUHASEBE'!$F32,' MUHASEBE'!C32,IF($M$4='BİLGİSAYAR PROGRAMCILIĞI'!$F32,'BİLGİSAYAR PROGRAMCILIĞI'!C32,IF($M$4='BİLİŞİM GÜVENLİĞİ'!$F32,'BİLİŞİM GÜVENLİĞİ'!C32,IF($M$4='ÇAĞRI HİZMETLERİ'!$L32,'ÇAĞRI HİZMETLERİ'!I32,IF($M$4='BANKA VE SİGORTACILIK'!$L32,'BANKA VE SİGORTACILIK'!I32,IF($M$4='SOSYAL GÜVENLİK'!$L32,'SOSYAL GÜVENLİK'!I32,IF($M$4=' MUHASEBE'!$L32,' MUHASEBE'!I32,IF($M$4='BİLGİSAYAR PROGRAMCILIĞI'!$L32,'BİLGİSAYAR PROGRAMCILIĞI'!I32,IF($M$4='BİLİŞİM GÜVENLİĞİ'!$L32,'BİLİŞİM GÜVENLİĞİ'!I32," "))))))))))))</f>
        <v>SGP208</v>
      </c>
      <c r="E35" s="42" t="str">
        <f>IF($M$4='ÇAĞRI HİZMETLERİ'!$F32,'ÇAĞRI HİZMETLERİ'!D32,IF($M$4='BANKA VE SİGORTACILIK'!$F32,'BANKA VE SİGORTACILIK'!D32,IF($M$4='SOSYAL GÜVENLİK'!$F32,'SOSYAL GÜVENLİK'!D32,IF($M$4=' MUHASEBE'!$F32,' MUHASEBE'!D32,IF($M$4='BİLGİSAYAR PROGRAMCILIĞI'!$F32,'BİLGİSAYAR PROGRAMCILIĞI'!D32,IF($M$4='BİLİŞİM GÜVENLİĞİ'!$F32,'BİLİŞİM GÜVENLİĞİ'!D32,IF($M$4='ÇAĞRI HİZMETLERİ'!$L32,'ÇAĞRI HİZMETLERİ'!J32,IF($M$4='BANKA VE SİGORTACILIK'!$L32,'BANKA VE SİGORTACILIK'!J32,IF($M$4='SOSYAL GÜVENLİK'!$L32,'SOSYAL GÜVENLİK'!J32,IF($M$4=' MUHASEBE'!$L32,' MUHASEBE'!J32,IF($M$4='BİLGİSAYAR PROGRAMCILIĞI'!$L32,'BİLGİSAYAR PROGRAMCILIĞI'!J32,IF($M$4='BİLİŞİM GÜVENLİĞİ'!$L32,'BİLİŞİM GÜVENLİĞİ'!J32," "))))))))))))</f>
        <v>Sosyal Güvenliğin Güncel Sorunları</v>
      </c>
      <c r="F35" s="42" t="str">
        <f>IF($M$4='ÇAĞRI HİZMETLERİ'!$F32,'ÇAĞRI HİZMETLERİ'!E32,IF($M$4='BANKA VE SİGORTACILIK'!$F32,'BANKA VE SİGORTACILIK'!E32,IF($M$4='SOSYAL GÜVENLİK'!$F32,'SOSYAL GÜVENLİK'!E32,IF($M$4=' MUHASEBE'!$F32,' MUHASEBE'!E32,IF($M$4='BİLGİSAYAR PROGRAMCILIĞI'!$F32,'BİLGİSAYAR PROGRAMCILIĞI'!E32,IF($M$4='BİLİŞİM GÜVENLİĞİ'!$F32,'BİLİŞİM GÜVENLİĞİ'!E32,IF($M$4='ÇAĞRI HİZMETLERİ'!$L32,'ÇAĞRI HİZMETLERİ'!K32,IF($M$4='BANKA VE SİGORTACILIK'!$L32,'BANKA VE SİGORTACILIK'!K32,IF($M$4='SOSYAL GÜVENLİK'!$L32,'SOSYAL GÜVENLİK'!K32,IF($M$4=' MUHASEBE'!$L32,' MUHASEBE'!K32,IF($M$4='BİLGİSAYAR PROGRAMCILIĞI'!$L32,'BİLGİSAYAR PROGRAMCILIĞI'!K32,IF($M$4='BİLİŞİM GÜVENLİĞİ'!$L32,'BİLİŞİM GÜVENLİĞİ'!K32," "))))))))))))</f>
        <v>Öğr. Gör. Mürsel KAN</v>
      </c>
      <c r="G35" s="253"/>
      <c r="H35" s="120">
        <v>0.91666666666666663</v>
      </c>
      <c r="I35" s="121" t="str">
        <f>IF($M$4='BANKA VE SİGORTACILIK II. ÖĞR.'!$F28,'BANKA VE SİGORTACILIK II. ÖĞR.'!C28,IF($M$4='SOSYAL GÜVENLİK II. ÖĞR.'!$F27,'SOSYAL GÜVENLİK II. ÖĞR.'!C27,IF($M$4='BANKA VE SİGORTACILIK II. ÖĞR.'!$L28,'BANKA VE SİGORTACILIK II. ÖĞR.'!I28,IF($M$4='SOSYAL GÜVENLİK II. ÖĞR.'!$L27,'SOSYAL GÜVENLİK II. ÖĞR.'!I27," "))))</f>
        <v>SGP214</v>
      </c>
      <c r="J35" s="121" t="str">
        <f>IF($M$4='BANKA VE SİGORTACILIK II. ÖĞR.'!$F28,'BANKA VE SİGORTACILIK II. ÖĞR.'!D28,IF($M$4='SOSYAL GÜVENLİK II. ÖĞR.'!$F27,'SOSYAL GÜVENLİK II. ÖĞR.'!D27,IF($M$4='BANKA VE SİGORTACILIK II. ÖĞR.'!$L28,'BANKA VE SİGORTACILIK II. ÖĞR.'!J28,IF($M$4='SOSYAL GÜVENLİK II. ÖĞR.'!$L27,'SOSYAL GÜVENLİK II. ÖĞR.'!J27," "))))</f>
        <v>SGK Veri Giriş Uygulamaları</v>
      </c>
      <c r="K35" s="132" t="str">
        <f>IF($M$4='BANKA VE SİGORTACILIK II. ÖĞR.'!$F28,'BANKA VE SİGORTACILIK II. ÖĞR.'!E28,IF($M$4='SOSYAL GÜVENLİK II. ÖĞR.'!$F27,'SOSYAL GÜVENLİK II. ÖĞR.'!E27,IF($M$4='BANKA VE SİGORTACILIK II. ÖĞR.'!$L28,'BANKA VE SİGORTACILIK II. ÖĞR.'!K28,IF($M$4='SOSYAL GÜVENLİK II. ÖĞR.'!$L27,'SOSYAL GÜVENLİK II. ÖĞR.'!K27," "))))</f>
        <v>Öğr. Gör. Mustafa SOLMAZ</v>
      </c>
      <c r="L35" s="26">
        <v>20</v>
      </c>
      <c r="M35" s="141"/>
    </row>
    <row r="36" spans="1:13" s="31" customFormat="1" ht="11.1" customHeight="1" x14ac:dyDescent="0.25">
      <c r="A36" s="250"/>
      <c r="B36" s="32">
        <v>0.625</v>
      </c>
      <c r="C36" s="253"/>
      <c r="D36" s="42" t="str">
        <f>IF($M$4='ÇAĞRI HİZMETLERİ'!$F33,'ÇAĞRI HİZMETLERİ'!C33,IF($M$4='BANKA VE SİGORTACILIK'!$F33,'BANKA VE SİGORTACILIK'!C33,IF($M$4='SOSYAL GÜVENLİK'!$F33,'SOSYAL GÜVENLİK'!C33,IF($M$4=' MUHASEBE'!$F33,' MUHASEBE'!C33,IF($M$4='BİLGİSAYAR PROGRAMCILIĞI'!$F33,'BİLGİSAYAR PROGRAMCILIĞI'!C33,IF($M$4='BİLİŞİM GÜVENLİĞİ'!$F33,'BİLİŞİM GÜVENLİĞİ'!C33,IF($M$4='ÇAĞRI HİZMETLERİ'!$L33,'ÇAĞRI HİZMETLERİ'!I33,IF($M$4='BANKA VE SİGORTACILIK'!$L33,'BANKA VE SİGORTACILIK'!I33,IF($M$4='SOSYAL GÜVENLİK'!$L33,'SOSYAL GÜVENLİK'!I33,IF($M$4=' MUHASEBE'!$L33,' MUHASEBE'!I33,IF($M$4='BİLGİSAYAR PROGRAMCILIĞI'!$L33,'BİLGİSAYAR PROGRAMCILIĞI'!I33,IF($M$4='BİLİŞİM GÜVENLİĞİ'!$L33,'BİLİŞİM GÜVENLİĞİ'!I33," "))))))))))))</f>
        <v>SGP210</v>
      </c>
      <c r="E36" s="42" t="str">
        <f>IF($M$4='ÇAĞRI HİZMETLERİ'!$F33,'ÇAĞRI HİZMETLERİ'!D33,IF($M$4='BANKA VE SİGORTACILIK'!$F33,'BANKA VE SİGORTACILIK'!D33,IF($M$4='SOSYAL GÜVENLİK'!$F33,'SOSYAL GÜVENLİK'!D33,IF($M$4=' MUHASEBE'!$F33,' MUHASEBE'!D33,IF($M$4='BİLGİSAYAR PROGRAMCILIĞI'!$F33,'BİLGİSAYAR PROGRAMCILIĞI'!D33,IF($M$4='BİLİŞİM GÜVENLİĞİ'!$F33,'BİLİŞİM GÜVENLİĞİ'!D33,IF($M$4='ÇAĞRI HİZMETLERİ'!$L33,'ÇAĞRI HİZMETLERİ'!J33,IF($M$4='BANKA VE SİGORTACILIK'!$L33,'BANKA VE SİGORTACILIK'!J33,IF($M$4='SOSYAL GÜVENLİK'!$L33,'SOSYAL GÜVENLİK'!J33,IF($M$4=' MUHASEBE'!$L33,' MUHASEBE'!J33,IF($M$4='BİLGİSAYAR PROGRAMCILIĞI'!$L33,'BİLGİSAYAR PROGRAMCILIĞI'!J33,IF($M$4='BİLİŞİM GÜVENLİĞİ'!$L33,'BİLİŞİM GÜVENLİĞİ'!J33," "))))))))))))</f>
        <v>Girişimcilik</v>
      </c>
      <c r="F36" s="42" t="str">
        <f>IF($M$4='ÇAĞRI HİZMETLERİ'!$F33,'ÇAĞRI HİZMETLERİ'!E33,IF($M$4='BANKA VE SİGORTACILIK'!$F33,'BANKA VE SİGORTACILIK'!E33,IF($M$4='SOSYAL GÜVENLİK'!$F33,'SOSYAL GÜVENLİK'!E33,IF($M$4=' MUHASEBE'!$F33,' MUHASEBE'!E33,IF($M$4='BİLGİSAYAR PROGRAMCILIĞI'!$F33,'BİLGİSAYAR PROGRAMCILIĞI'!E33,IF($M$4='BİLİŞİM GÜVENLİĞİ'!$F33,'BİLİŞİM GÜVENLİĞİ'!E33,IF($M$4='ÇAĞRI HİZMETLERİ'!$L33,'ÇAĞRI HİZMETLERİ'!K33,IF($M$4='BANKA VE SİGORTACILIK'!$L33,'BANKA VE SİGORTACILIK'!K33,IF($M$4='SOSYAL GÜVENLİK'!$L33,'SOSYAL GÜVENLİK'!K33,IF($M$4=' MUHASEBE'!$L33,' MUHASEBE'!K33,IF($M$4='BİLGİSAYAR PROGRAMCILIĞI'!$L33,'BİLGİSAYAR PROGRAMCILIĞI'!K33,IF($M$4='BİLİŞİM GÜVENLİĞİ'!$L33,'BİLİŞİM GÜVENLİĞİ'!K33," "))))))))))))</f>
        <v>Öğr. Gör. Mürsel KAN</v>
      </c>
      <c r="G36" s="253"/>
      <c r="H36" s="120"/>
      <c r="I36" s="121" t="str">
        <f>IF($M$4='BANKA VE SİGORTACILIK II. ÖĞR.'!$F37,'BANKA VE SİGORTACILIK II. ÖĞR.'!C37,IF($M$4='SOSYAL GÜVENLİK II. ÖĞR.'!$F36,'SOSYAL GÜVENLİK II. ÖĞR.'!C36,IF($M$4='BANKA VE SİGORTACILIK II. ÖĞR.'!$L37,'BANKA VE SİGORTACILIK II. ÖĞR.'!I37,IF($M$4='SOSYAL GÜVENLİK II. ÖĞR.'!$L36,'SOSYAL GÜVENLİK II. ÖĞR.'!I36," "))))</f>
        <v xml:space="preserve"> </v>
      </c>
      <c r="J36" s="121" t="str">
        <f>IF($M$4='BANKA VE SİGORTACILIK II. ÖĞR.'!$F37,'BANKA VE SİGORTACILIK II. ÖĞR.'!D37,IF($M$4='SOSYAL GÜVENLİK II. ÖĞR.'!$F36,'SOSYAL GÜVENLİK II. ÖĞR.'!D36,IF($M$4='BANKA VE SİGORTACILIK II. ÖĞR.'!$L37,'BANKA VE SİGORTACILIK II. ÖĞR.'!J37,IF($M$4='SOSYAL GÜVENLİK II. ÖĞR.'!$L36,'SOSYAL GÜVENLİK II. ÖĞR.'!J36," "))))</f>
        <v xml:space="preserve"> </v>
      </c>
      <c r="K36" s="132" t="str">
        <f>IF($M$4='BANKA VE SİGORTACILIK II. ÖĞR.'!$F37,'BANKA VE SİGORTACILIK II. ÖĞR.'!E37,IF($M$4='SOSYAL GÜVENLİK II. ÖĞR.'!$F36,'SOSYAL GÜVENLİK II. ÖĞR.'!E36,IF($M$4='BANKA VE SİGORTACILIK II. ÖĞR.'!$L37,'BANKA VE SİGORTACILIK II. ÖĞR.'!K37,IF($M$4='SOSYAL GÜVENLİK II. ÖĞR.'!$L36,'SOSYAL GÜVENLİK II. ÖĞR.'!K36," "))))</f>
        <v xml:space="preserve"> </v>
      </c>
      <c r="L36" s="31">
        <v>21</v>
      </c>
    </row>
    <row r="37" spans="1:13" s="31" customFormat="1" ht="11.1" customHeight="1" thickBot="1" x14ac:dyDescent="0.3">
      <c r="A37" s="251"/>
      <c r="B37" s="35">
        <v>0.66666666666666663</v>
      </c>
      <c r="C37" s="254"/>
      <c r="D37" s="43" t="str">
        <f>IF($M$4='ÇAĞRI HİZMETLERİ'!$F34,'ÇAĞRI HİZMETLERİ'!C34,IF($M$4='BANKA VE SİGORTACILIK'!$F34,'BANKA VE SİGORTACILIK'!C34,IF($M$4='SOSYAL GÜVENLİK'!$F34,'SOSYAL GÜVENLİK'!C34,IF($M$4=' MUHASEBE'!$F34,' MUHASEBE'!C34,IF($M$4='BİLGİSAYAR PROGRAMCILIĞI'!$F34,'BİLGİSAYAR PROGRAMCILIĞI'!C34,IF($M$4='BİLİŞİM GÜVENLİĞİ'!$F34,'BİLİŞİM GÜVENLİĞİ'!C34,IF($M$4='ÇAĞRI HİZMETLERİ'!$L34,'ÇAĞRI HİZMETLERİ'!I34,IF($M$4='BANKA VE SİGORTACILIK'!$L34,'BANKA VE SİGORTACILIK'!I34,IF($M$4='SOSYAL GÜVENLİK'!$L34,'SOSYAL GÜVENLİK'!I34,IF($M$4=' MUHASEBE'!$L34,' MUHASEBE'!I34,IF($M$4='BİLGİSAYAR PROGRAMCILIĞI'!$L34,'BİLGİSAYAR PROGRAMCILIĞI'!I34,IF($M$4='BİLİŞİM GÜVENLİĞİ'!$L34,'BİLİŞİM GÜVENLİĞİ'!I34," "))))))))))))</f>
        <v>SGP210</v>
      </c>
      <c r="E37" s="43" t="str">
        <f>IF($M$4='ÇAĞRI HİZMETLERİ'!$F34,'ÇAĞRI HİZMETLERİ'!D34,IF($M$4='BANKA VE SİGORTACILIK'!$F34,'BANKA VE SİGORTACILIK'!D34,IF($M$4='SOSYAL GÜVENLİK'!$F34,'SOSYAL GÜVENLİK'!D34,IF($M$4=' MUHASEBE'!$F34,' MUHASEBE'!D34,IF($M$4='BİLGİSAYAR PROGRAMCILIĞI'!$F34,'BİLGİSAYAR PROGRAMCILIĞI'!D34,IF($M$4='BİLİŞİM GÜVENLİĞİ'!$F34,'BİLİŞİM GÜVENLİĞİ'!D34,IF($M$4='ÇAĞRI HİZMETLERİ'!$L34,'ÇAĞRI HİZMETLERİ'!J34,IF($M$4='BANKA VE SİGORTACILIK'!$L34,'BANKA VE SİGORTACILIK'!J34,IF($M$4='SOSYAL GÜVENLİK'!$L34,'SOSYAL GÜVENLİK'!J34,IF($M$4=' MUHASEBE'!$L34,' MUHASEBE'!J34,IF($M$4='BİLGİSAYAR PROGRAMCILIĞI'!$L34,'BİLGİSAYAR PROGRAMCILIĞI'!J34,IF($M$4='BİLİŞİM GÜVENLİĞİ'!$L34,'BİLİŞİM GÜVENLİĞİ'!J34," "))))))))))))</f>
        <v>Girişimcilik</v>
      </c>
      <c r="F37" s="43" t="str">
        <f>IF($M$4='ÇAĞRI HİZMETLERİ'!$F34,'ÇAĞRI HİZMETLERİ'!E34,IF($M$4='BANKA VE SİGORTACILIK'!$F34,'BANKA VE SİGORTACILIK'!E34,IF($M$4='SOSYAL GÜVENLİK'!$F34,'SOSYAL GÜVENLİK'!E34,IF($M$4=' MUHASEBE'!$F34,' MUHASEBE'!E34,IF($M$4='BİLGİSAYAR PROGRAMCILIĞI'!$F34,'BİLGİSAYAR PROGRAMCILIĞI'!E34,IF($M$4='BİLİŞİM GÜVENLİĞİ'!$F34,'BİLİŞİM GÜVENLİĞİ'!E34,IF($M$4='ÇAĞRI HİZMETLERİ'!$L34,'ÇAĞRI HİZMETLERİ'!K34,IF($M$4='BANKA VE SİGORTACILIK'!$L34,'BANKA VE SİGORTACILIK'!K34,IF($M$4='SOSYAL GÜVENLİK'!$L34,'SOSYAL GÜVENLİK'!K34,IF($M$4=' MUHASEBE'!$L34,' MUHASEBE'!K34,IF($M$4='BİLGİSAYAR PROGRAMCILIĞI'!$L34,'BİLGİSAYAR PROGRAMCILIĞI'!K34,IF($M$4='BİLİŞİM GÜVENLİĞİ'!$L34,'BİLİŞİM GÜVENLİĞİ'!K34," "))))))))))))</f>
        <v>Öğr. Gör. Mürsel KAN</v>
      </c>
      <c r="G37" s="254"/>
      <c r="H37" s="130"/>
      <c r="I37" s="133" t="str">
        <f>IF($M$4='BANKA VE SİGORTACILIK II. ÖĞR.'!$F38,'BANKA VE SİGORTACILIK II. ÖĞR.'!C38,IF($M$4='SOSYAL GÜVENLİK II. ÖĞR.'!$F37,'SOSYAL GÜVENLİK II. ÖĞR.'!C37,IF($M$4='BANKA VE SİGORTACILIK II. ÖĞR.'!$L38,'BANKA VE SİGORTACILIK II. ÖĞR.'!I38,IF($M$4='SOSYAL GÜVENLİK II. ÖĞR.'!$L37,'SOSYAL GÜVENLİK II. ÖĞR.'!I37," "))))</f>
        <v xml:space="preserve"> </v>
      </c>
      <c r="J37" s="133" t="str">
        <f>IF($M$4='BANKA VE SİGORTACILIK II. ÖĞR.'!$F38,'BANKA VE SİGORTACILIK II. ÖĞR.'!D38,IF($M$4='SOSYAL GÜVENLİK II. ÖĞR.'!$F37,'SOSYAL GÜVENLİK II. ÖĞR.'!D37,IF($M$4='BANKA VE SİGORTACILIK II. ÖĞR.'!$L38,'BANKA VE SİGORTACILIK II. ÖĞR.'!J38,IF($M$4='SOSYAL GÜVENLİK II. ÖĞR.'!$L37,'SOSYAL GÜVENLİK II. ÖĞR.'!J37," "))))</f>
        <v xml:space="preserve"> </v>
      </c>
      <c r="K37" s="134" t="str">
        <f>IF($M$4='BANKA VE SİGORTACILIK II. ÖĞR.'!$F38,'BANKA VE SİGORTACILIK II. ÖĞR.'!E38,IF($M$4='SOSYAL GÜVENLİK II. ÖĞR.'!$F37,'SOSYAL GÜVENLİK II. ÖĞR.'!E37,IF($M$4='BANKA VE SİGORTACILIK II. ÖĞR.'!$L38,'BANKA VE SİGORTACILIK II. ÖĞR.'!K38,IF($M$4='SOSYAL GÜVENLİK II. ÖĞR.'!$L37,'SOSYAL GÜVENLİK II. ÖĞR.'!K37," "))))</f>
        <v xml:space="preserve"> </v>
      </c>
      <c r="L37" s="31">
        <v>22</v>
      </c>
    </row>
    <row r="38" spans="1:13" s="31" customFormat="1" ht="11.1" customHeight="1" x14ac:dyDescent="0.25">
      <c r="A38" s="249" t="s">
        <v>21</v>
      </c>
      <c r="B38" s="28">
        <v>0.375</v>
      </c>
      <c r="C38" s="252" t="s">
        <v>21</v>
      </c>
      <c r="D38" s="41" t="str">
        <f>IF($M$4='ÇAĞRI HİZMETLERİ'!$F35,'ÇAĞRI HİZMETLERİ'!C35,IF($M$4='BANKA VE SİGORTACILIK'!$F35,'BANKA VE SİGORTACILIK'!C35,IF($M$4='SOSYAL GÜVENLİK'!$F35,'SOSYAL GÜVENLİK'!C35,IF($M$4=' MUHASEBE'!$F35,' MUHASEBE'!C35,IF($M$4='BİLGİSAYAR PROGRAMCILIĞI'!$F35,'BİLGİSAYAR PROGRAMCILIĞI'!C35,IF($M$4='BİLİŞİM GÜVENLİĞİ'!$F35,'BİLİŞİM GÜVENLİĞİ'!C35,IF($M$4='ÇAĞRI HİZMETLERİ'!$L35,'ÇAĞRI HİZMETLERİ'!I35,IF($M$4='BANKA VE SİGORTACILIK'!$L35,'BANKA VE SİGORTACILIK'!I35,IF($M$4='SOSYAL GÜVENLİK'!$L35,'SOSYAL GÜVENLİK'!I35,IF($M$4=' MUHASEBE'!$L35,' MUHASEBE'!I35,IF($M$4='BİLGİSAYAR PROGRAMCILIĞI'!$L35,'BİLGİSAYAR PROGRAMCILIĞI'!I35,IF($M$4='BİLİŞİM GÜVENLİĞİ'!$L35,'BİLİŞİM GÜVENLİĞİ'!I35," "))))))))))))</f>
        <v xml:space="preserve"> </v>
      </c>
      <c r="E38" s="41" t="str">
        <f>IF($M$4='ÇAĞRI HİZMETLERİ'!$F35,'ÇAĞRI HİZMETLERİ'!D35,IF($M$4='BANKA VE SİGORTACILIK'!$F35,'BANKA VE SİGORTACILIK'!D35,IF($M$4='SOSYAL GÜVENLİK'!$F35,'SOSYAL GÜVENLİK'!D35,IF($M$4=' MUHASEBE'!$F35,' MUHASEBE'!D35,IF($M$4='BİLGİSAYAR PROGRAMCILIĞI'!$F35,'BİLGİSAYAR PROGRAMCILIĞI'!D35,IF($M$4='BİLİŞİM GÜVENLİĞİ'!$F35,'BİLİŞİM GÜVENLİĞİ'!D35,IF($M$4='ÇAĞRI HİZMETLERİ'!$L35,'ÇAĞRI HİZMETLERİ'!J35,IF($M$4='BANKA VE SİGORTACILIK'!$L35,'BANKA VE SİGORTACILIK'!J35,IF($M$4='SOSYAL GÜVENLİK'!$L35,'SOSYAL GÜVENLİK'!J35,IF($M$4=' MUHASEBE'!$L35,' MUHASEBE'!J35,IF($M$4='BİLGİSAYAR PROGRAMCILIĞI'!$L35,'BİLGİSAYAR PROGRAMCILIĞI'!J35,IF($M$4='BİLİŞİM GÜVENLİĞİ'!$L35,'BİLİŞİM GÜVENLİĞİ'!J35," "))))))))))))</f>
        <v xml:space="preserve"> </v>
      </c>
      <c r="F38" s="41" t="str">
        <f>IF($M$4='ÇAĞRI HİZMETLERİ'!$F35,'ÇAĞRI HİZMETLERİ'!E35,IF($M$4='BANKA VE SİGORTACILIK'!$F35,'BANKA VE SİGORTACILIK'!E35,IF($M$4='SOSYAL GÜVENLİK'!$F35,'SOSYAL GÜVENLİK'!E35,IF($M$4=' MUHASEBE'!$F35,' MUHASEBE'!E35,IF($M$4='BİLGİSAYAR PROGRAMCILIĞI'!$F35,'BİLGİSAYAR PROGRAMCILIĞI'!E35,IF($M$4='BİLİŞİM GÜVENLİĞİ'!$F35,'BİLİŞİM GÜVENLİĞİ'!E35,IF($M$4='ÇAĞRI HİZMETLERİ'!$L35,'ÇAĞRI HİZMETLERİ'!K35,IF($M$4='BANKA VE SİGORTACILIK'!$L35,'BANKA VE SİGORTACILIK'!K35,IF($M$4='SOSYAL GÜVENLİK'!$L35,'SOSYAL GÜVENLİK'!K35,IF($M$4=' MUHASEBE'!$L35,' MUHASEBE'!K35,IF($M$4='BİLGİSAYAR PROGRAMCILIĞI'!$L35,'BİLGİSAYAR PROGRAMCILIĞI'!K35,IF($M$4='BİLİŞİM GÜVENLİĞİ'!$L35,'BİLİŞİM GÜVENLİĞİ'!K35," "))))))))))))</f>
        <v xml:space="preserve"> </v>
      </c>
      <c r="G38" s="252" t="s">
        <v>21</v>
      </c>
      <c r="H38" s="128">
        <v>0.70833333333333337</v>
      </c>
      <c r="I38" s="129" t="str">
        <f>IF($M$4='BANKA VE SİGORTACILIK II. ÖĞR.'!$F29,'BANKA VE SİGORTACILIK II. ÖĞR.'!C29,IF($M$4='SOSYAL GÜVENLİK II. ÖĞR.'!$F28,'SOSYAL GÜVENLİK II. ÖĞR.'!C28,IF($M$4='BANKA VE SİGORTACILIK II. ÖĞR.'!$L29,'BANKA VE SİGORTACILIK II. ÖĞR.'!I29,IF($M$4='SOSYAL GÜVENLİK II. ÖĞR.'!$L28,'SOSYAL GÜVENLİK II. ÖĞR.'!I28," "))))</f>
        <v>SGP208</v>
      </c>
      <c r="J38" s="129" t="str">
        <f>IF($M$4='BANKA VE SİGORTACILIK II. ÖĞR.'!$F29,'BANKA VE SİGORTACILIK II. ÖĞR.'!D29,IF($M$4='SOSYAL GÜVENLİK II. ÖĞR.'!$F28,'SOSYAL GÜVENLİK II. ÖĞR.'!D28,IF($M$4='BANKA VE SİGORTACILIK II. ÖĞR.'!$L29,'BANKA VE SİGORTACILIK II. ÖĞR.'!J29,IF($M$4='SOSYAL GÜVENLİK II. ÖĞR.'!$L28,'SOSYAL GÜVENLİK II. ÖĞR.'!J28," "))))</f>
        <v>Sosyal Güvenliğin Güncel Sorunları</v>
      </c>
      <c r="K38" s="131" t="str">
        <f>IF($M$4='BANKA VE SİGORTACILIK II. ÖĞR.'!$F29,'BANKA VE SİGORTACILIK II. ÖĞR.'!E29,IF($M$4='SOSYAL GÜVENLİK II. ÖĞR.'!$F28,'SOSYAL GÜVENLİK II. ÖĞR.'!E28,IF($M$4='BANKA VE SİGORTACILIK II. ÖĞR.'!$L29,'BANKA VE SİGORTACILIK II. ÖĞR.'!K29,IF($M$4='SOSYAL GÜVENLİK II. ÖĞR.'!$L28,'SOSYAL GÜVENLİK II. ÖĞR.'!K28," "))))</f>
        <v>Öğr. Gör. Mürsel KAN</v>
      </c>
      <c r="L38" s="31">
        <v>23</v>
      </c>
    </row>
    <row r="39" spans="1:13" s="31" customFormat="1" ht="11.1" customHeight="1" x14ac:dyDescent="0.25">
      <c r="A39" s="250"/>
      <c r="B39" s="32">
        <v>0.41666666666666669</v>
      </c>
      <c r="C39" s="253"/>
      <c r="D39" s="42" t="str">
        <f>IF($M$4='ÇAĞRI HİZMETLERİ'!$F36,'ÇAĞRI HİZMETLERİ'!C36,IF($M$4='BANKA VE SİGORTACILIK'!$F36,'BANKA VE SİGORTACILIK'!C36,IF($M$4='SOSYAL GÜVENLİK'!$F36,'SOSYAL GÜVENLİK'!C36,IF($M$4=' MUHASEBE'!$F36,' MUHASEBE'!C36,IF($M$4='BİLGİSAYAR PROGRAMCILIĞI'!$F36,'BİLGİSAYAR PROGRAMCILIĞI'!C36,IF($M$4='BİLİŞİM GÜVENLİĞİ'!$F36,'BİLİŞİM GÜVENLİĞİ'!C36,IF($M$4='ÇAĞRI HİZMETLERİ'!$L36,'ÇAĞRI HİZMETLERİ'!I36,IF($M$4='BANKA VE SİGORTACILIK'!$L36,'BANKA VE SİGORTACILIK'!I36,IF($M$4='SOSYAL GÜVENLİK'!$L36,'SOSYAL GÜVENLİK'!I36,IF($M$4=' MUHASEBE'!$L36,' MUHASEBE'!I36,IF($M$4='BİLGİSAYAR PROGRAMCILIĞI'!$L36,'BİLGİSAYAR PROGRAMCILIĞI'!I36,IF($M$4='BİLİŞİM GÜVENLİĞİ'!$L36,'BİLİŞİM GÜVENLİĞİ'!I36," "))))))))))))</f>
        <v xml:space="preserve"> </v>
      </c>
      <c r="E39" s="42" t="str">
        <f>IF($M$4='ÇAĞRI HİZMETLERİ'!$F36,'ÇAĞRI HİZMETLERİ'!D36,IF($M$4='BANKA VE SİGORTACILIK'!$F36,'BANKA VE SİGORTACILIK'!D36,IF($M$4='SOSYAL GÜVENLİK'!$F36,'SOSYAL GÜVENLİK'!D36,IF($M$4=' MUHASEBE'!$F36,' MUHASEBE'!D36,IF($M$4='BİLGİSAYAR PROGRAMCILIĞI'!$F36,'BİLGİSAYAR PROGRAMCILIĞI'!D36,IF($M$4='BİLİŞİM GÜVENLİĞİ'!$F36,'BİLİŞİM GÜVENLİĞİ'!D36,IF($M$4='ÇAĞRI HİZMETLERİ'!$L36,'ÇAĞRI HİZMETLERİ'!J36,IF($M$4='BANKA VE SİGORTACILIK'!$L36,'BANKA VE SİGORTACILIK'!J36,IF($M$4='SOSYAL GÜVENLİK'!$L36,'SOSYAL GÜVENLİK'!J36,IF($M$4=' MUHASEBE'!$L36,' MUHASEBE'!J36,IF($M$4='BİLGİSAYAR PROGRAMCILIĞI'!$L36,'BİLGİSAYAR PROGRAMCILIĞI'!J36,IF($M$4='BİLİŞİM GÜVENLİĞİ'!$L36,'BİLİŞİM GÜVENLİĞİ'!J36," "))))))))))))</f>
        <v xml:space="preserve"> </v>
      </c>
      <c r="F39" s="42" t="str">
        <f>IF($M$4='ÇAĞRI HİZMETLERİ'!$F36,'ÇAĞRI HİZMETLERİ'!E36,IF($M$4='BANKA VE SİGORTACILIK'!$F36,'BANKA VE SİGORTACILIK'!E36,IF($M$4='SOSYAL GÜVENLİK'!$F36,'SOSYAL GÜVENLİK'!E36,IF($M$4=' MUHASEBE'!$F36,' MUHASEBE'!E36,IF($M$4='BİLGİSAYAR PROGRAMCILIĞI'!$F36,'BİLGİSAYAR PROGRAMCILIĞI'!E36,IF($M$4='BİLİŞİM GÜVENLİĞİ'!$F36,'BİLİŞİM GÜVENLİĞİ'!E36,IF($M$4='ÇAĞRI HİZMETLERİ'!$L36,'ÇAĞRI HİZMETLERİ'!K36,IF($M$4='BANKA VE SİGORTACILIK'!$L36,'BANKA VE SİGORTACILIK'!K36,IF($M$4='SOSYAL GÜVENLİK'!$L36,'SOSYAL GÜVENLİK'!K36,IF($M$4=' MUHASEBE'!$L36,' MUHASEBE'!K36,IF($M$4='BİLGİSAYAR PROGRAMCILIĞI'!$L36,'BİLGİSAYAR PROGRAMCILIĞI'!K36,IF($M$4='BİLİŞİM GÜVENLİĞİ'!$L36,'BİLİŞİM GÜVENLİĞİ'!K36," "))))))))))))</f>
        <v xml:space="preserve"> </v>
      </c>
      <c r="G39" s="253"/>
      <c r="H39" s="120">
        <v>0.75</v>
      </c>
      <c r="I39" s="121" t="str">
        <f>IF($M$4='BANKA VE SİGORTACILIK II. ÖĞR.'!$F30,'BANKA VE SİGORTACILIK II. ÖĞR.'!C30,IF($M$4='SOSYAL GÜVENLİK II. ÖĞR.'!$F29,'SOSYAL GÜVENLİK II. ÖĞR.'!C29,IF($M$4='BANKA VE SİGORTACILIK II. ÖĞR.'!$L30,'BANKA VE SİGORTACILIK II. ÖĞR.'!I30,IF($M$4='SOSYAL GÜVENLİK II. ÖĞR.'!$L29,'SOSYAL GÜVENLİK II. ÖĞR.'!I29," "))))</f>
        <v>SGP208</v>
      </c>
      <c r="J39" s="121" t="str">
        <f>IF($M$4='BANKA VE SİGORTACILIK II. ÖĞR.'!$F30,'BANKA VE SİGORTACILIK II. ÖĞR.'!D30,IF($M$4='SOSYAL GÜVENLİK II. ÖĞR.'!$F29,'SOSYAL GÜVENLİK II. ÖĞR.'!D29,IF($M$4='BANKA VE SİGORTACILIK II. ÖĞR.'!$L30,'BANKA VE SİGORTACILIK II. ÖĞR.'!J30,IF($M$4='SOSYAL GÜVENLİK II. ÖĞR.'!$L29,'SOSYAL GÜVENLİK II. ÖĞR.'!J29," "))))</f>
        <v>Sosyal Güvenliğin Güncel Sorunları</v>
      </c>
      <c r="K39" s="132" t="str">
        <f>IF($M$4='BANKA VE SİGORTACILIK II. ÖĞR.'!$F30,'BANKA VE SİGORTACILIK II. ÖĞR.'!E30,IF($M$4='SOSYAL GÜVENLİK II. ÖĞR.'!$F29,'SOSYAL GÜVENLİK II. ÖĞR.'!E29,IF($M$4='BANKA VE SİGORTACILIK II. ÖĞR.'!$L30,'BANKA VE SİGORTACILIK II. ÖĞR.'!K30,IF($M$4='SOSYAL GÜVENLİK II. ÖĞR.'!$L29,'SOSYAL GÜVENLİK II. ÖĞR.'!K29," "))))</f>
        <v>Öğr. Gör. Mürsel KAN</v>
      </c>
      <c r="L39" s="31">
        <v>24</v>
      </c>
    </row>
    <row r="40" spans="1:13" s="31" customFormat="1" ht="11.1" customHeight="1" x14ac:dyDescent="0.25">
      <c r="A40" s="250"/>
      <c r="B40" s="32">
        <v>0.45833333333333331</v>
      </c>
      <c r="C40" s="253"/>
      <c r="D40" s="42" t="str">
        <f>IF($M$4='ÇAĞRI HİZMETLERİ'!$F37,'ÇAĞRI HİZMETLERİ'!C37,IF($M$4='BANKA VE SİGORTACILIK'!$F37,'BANKA VE SİGORTACILIK'!C37,IF($M$4='SOSYAL GÜVENLİK'!$F37,'SOSYAL GÜVENLİK'!C37,IF($M$4=' MUHASEBE'!$F37,' MUHASEBE'!C37,IF($M$4='BİLGİSAYAR PROGRAMCILIĞI'!$F37,'BİLGİSAYAR PROGRAMCILIĞI'!C37,IF($M$4='BİLİŞİM GÜVENLİĞİ'!$F37,'BİLİŞİM GÜVENLİĞİ'!C37,IF($M$4='ÇAĞRI HİZMETLERİ'!$L37,'ÇAĞRI HİZMETLERİ'!I37,IF($M$4='BANKA VE SİGORTACILIK'!$L37,'BANKA VE SİGORTACILIK'!I37,IF($M$4='SOSYAL GÜVENLİK'!$L37,'SOSYAL GÜVENLİK'!I37,IF($M$4=' MUHASEBE'!$L37,' MUHASEBE'!I37,IF($M$4='BİLGİSAYAR PROGRAMCILIĞI'!$L37,'BİLGİSAYAR PROGRAMCILIĞI'!I37,IF($M$4='BİLİŞİM GÜVENLİĞİ'!$L37,'BİLİŞİM GÜVENLİĞİ'!I37," "))))))))))))</f>
        <v xml:space="preserve"> </v>
      </c>
      <c r="E40" s="42" t="str">
        <f>IF($M$4='ÇAĞRI HİZMETLERİ'!$F37,'ÇAĞRI HİZMETLERİ'!D37,IF($M$4='BANKA VE SİGORTACILIK'!$F37,'BANKA VE SİGORTACILIK'!D37,IF($M$4='SOSYAL GÜVENLİK'!$F37,'SOSYAL GÜVENLİK'!D37,IF($M$4=' MUHASEBE'!$F37,' MUHASEBE'!D37,IF($M$4='BİLGİSAYAR PROGRAMCILIĞI'!$F37,'BİLGİSAYAR PROGRAMCILIĞI'!D37,IF($M$4='BİLİŞİM GÜVENLİĞİ'!$F37,'BİLİŞİM GÜVENLİĞİ'!D37,IF($M$4='ÇAĞRI HİZMETLERİ'!$L37,'ÇAĞRI HİZMETLERİ'!J37,IF($M$4='BANKA VE SİGORTACILIK'!$L37,'BANKA VE SİGORTACILIK'!J37,IF($M$4='SOSYAL GÜVENLİK'!$L37,'SOSYAL GÜVENLİK'!J37,IF($M$4=' MUHASEBE'!$L37,' MUHASEBE'!J37,IF($M$4='BİLGİSAYAR PROGRAMCILIĞI'!$L37,'BİLGİSAYAR PROGRAMCILIĞI'!J37,IF($M$4='BİLİŞİM GÜVENLİĞİ'!$L37,'BİLİŞİM GÜVENLİĞİ'!J37," "))))))))))))</f>
        <v xml:space="preserve"> </v>
      </c>
      <c r="F40" s="42" t="str">
        <f>IF($M$4='ÇAĞRI HİZMETLERİ'!$F37,'ÇAĞRI HİZMETLERİ'!E37,IF($M$4='BANKA VE SİGORTACILIK'!$F37,'BANKA VE SİGORTACILIK'!E37,IF($M$4='SOSYAL GÜVENLİK'!$F37,'SOSYAL GÜVENLİK'!E37,IF($M$4=' MUHASEBE'!$F37,' MUHASEBE'!E37,IF($M$4='BİLGİSAYAR PROGRAMCILIĞI'!$F37,'BİLGİSAYAR PROGRAMCILIĞI'!E37,IF($M$4='BİLİŞİM GÜVENLİĞİ'!$F37,'BİLİŞİM GÜVENLİĞİ'!E37,IF($M$4='ÇAĞRI HİZMETLERİ'!$L37,'ÇAĞRI HİZMETLERİ'!K37,IF($M$4='BANKA VE SİGORTACILIK'!$L37,'BANKA VE SİGORTACILIK'!K37,IF($M$4='SOSYAL GÜVENLİK'!$L37,'SOSYAL GÜVENLİK'!K37,IF($M$4=' MUHASEBE'!$L37,' MUHASEBE'!K37,IF($M$4='BİLGİSAYAR PROGRAMCILIĞI'!$L37,'BİLGİSAYAR PROGRAMCILIĞI'!K37,IF($M$4='BİLİŞİM GÜVENLİĞİ'!$L37,'BİLİŞİM GÜVENLİĞİ'!K37," "))))))))))))</f>
        <v xml:space="preserve"> </v>
      </c>
      <c r="G40" s="253"/>
      <c r="H40" s="120">
        <v>0.79166666666666663</v>
      </c>
      <c r="I40" s="121" t="str">
        <f>IF($M$4='BANKA VE SİGORTACILIK II. ÖĞR.'!$F31,'BANKA VE SİGORTACILIK II. ÖĞR.'!C31,IF($M$4='SOSYAL GÜVENLİK II. ÖĞR.'!$F30,'SOSYAL GÜVENLİK II. ÖĞR.'!C30,IF($M$4='BANKA VE SİGORTACILIK II. ÖĞR.'!$L31,'BANKA VE SİGORTACILIK II. ÖĞR.'!I31,IF($M$4='SOSYAL GÜVENLİK II. ÖĞR.'!$L30,'SOSYAL GÜVENLİK II. ÖĞR.'!I30," "))))</f>
        <v xml:space="preserve"> </v>
      </c>
      <c r="J40" s="121" t="str">
        <f>IF($M$4='BANKA VE SİGORTACILIK II. ÖĞR.'!$F31,'BANKA VE SİGORTACILIK II. ÖĞR.'!D31,IF($M$4='SOSYAL GÜVENLİK II. ÖĞR.'!$F30,'SOSYAL GÜVENLİK II. ÖĞR.'!D30,IF($M$4='BANKA VE SİGORTACILIK II. ÖĞR.'!$L31,'BANKA VE SİGORTACILIK II. ÖĞR.'!J31,IF($M$4='SOSYAL GÜVENLİK II. ÖĞR.'!$L30,'SOSYAL GÜVENLİK II. ÖĞR.'!J30," "))))</f>
        <v xml:space="preserve"> </v>
      </c>
      <c r="K40" s="132" t="str">
        <f>IF($M$4='BANKA VE SİGORTACILIK II. ÖĞR.'!$F31,'BANKA VE SİGORTACILIK II. ÖĞR.'!E31,IF($M$4='SOSYAL GÜVENLİK II. ÖĞR.'!$F30,'SOSYAL GÜVENLİK II. ÖĞR.'!E30,IF($M$4='BANKA VE SİGORTACILIK II. ÖĞR.'!$L31,'BANKA VE SİGORTACILIK II. ÖĞR.'!K31,IF($M$4='SOSYAL GÜVENLİK II. ÖĞR.'!$L30,'SOSYAL GÜVENLİK II. ÖĞR.'!K30," "))))</f>
        <v xml:space="preserve"> </v>
      </c>
      <c r="L40" s="31">
        <v>25</v>
      </c>
    </row>
    <row r="41" spans="1:13" s="31" customFormat="1" ht="10.5" customHeight="1" x14ac:dyDescent="0.25">
      <c r="A41" s="250"/>
      <c r="B41" s="111"/>
      <c r="C41" s="253"/>
      <c r="D41" s="42" t="str">
        <f>IF($M$4='ÇAĞRI HİZMETLERİ'!$F38,'ÇAĞRI HİZMETLERİ'!C38,IF($M$4='BANKA VE SİGORTACILIK'!$F38,'BANKA VE SİGORTACILIK'!C38,IF($M$4='SOSYAL GÜVENLİK'!$F38,'SOSYAL GÜVENLİK'!C38,IF($M$4=' MUHASEBE'!$F38,' MUHASEBE'!C38,IF($M$4='BİLGİSAYAR PROGRAMCILIĞI'!$F38,'BİLGİSAYAR PROGRAMCILIĞI'!C38,IF($M$4='BİLİŞİM GÜVENLİĞİ'!$F38,'BİLİŞİM GÜVENLİĞİ'!C38,IF($M$4='ÇAĞRI HİZMETLERİ'!$L38,'ÇAĞRI HİZMETLERİ'!I38,IF($M$4='BANKA VE SİGORTACILIK'!$L38,'BANKA VE SİGORTACILIK'!I38,IF($M$4='SOSYAL GÜVENLİK'!$L38,'SOSYAL GÜVENLİK'!I38,IF($M$4=' MUHASEBE'!$L38,' MUHASEBE'!I38,IF($M$4='BİLGİSAYAR PROGRAMCILIĞI'!$L38,'BİLGİSAYAR PROGRAMCILIĞI'!I38,IF($M$4='BİLİŞİM GÜVENLİĞİ'!$L38,'BİLİŞİM GÜVENLİĞİ'!I38," "))))))))))))</f>
        <v xml:space="preserve"> </v>
      </c>
      <c r="E41" s="42" t="str">
        <f>IF($M$4='ÇAĞRI HİZMETLERİ'!$F38,'ÇAĞRI HİZMETLERİ'!D38,IF($M$4='BANKA VE SİGORTACILIK'!$F38,'BANKA VE SİGORTACILIK'!D38,IF($M$4='SOSYAL GÜVENLİK'!$F38,'SOSYAL GÜVENLİK'!D38,IF($M$4=' MUHASEBE'!$F38,' MUHASEBE'!D38,IF($M$4='BİLGİSAYAR PROGRAMCILIĞI'!$F38,'BİLGİSAYAR PROGRAMCILIĞI'!D38,IF($M$4='BİLİŞİM GÜVENLİĞİ'!$F38,'BİLİŞİM GÜVENLİĞİ'!D38,IF($M$4='ÇAĞRI HİZMETLERİ'!$L38,'ÇAĞRI HİZMETLERİ'!J38,IF($M$4='BANKA VE SİGORTACILIK'!$L38,'BANKA VE SİGORTACILIK'!J38,IF($M$4='SOSYAL GÜVENLİK'!$L38,'SOSYAL GÜVENLİK'!J38,IF($M$4=' MUHASEBE'!$L38,' MUHASEBE'!J38,IF($M$4='BİLGİSAYAR PROGRAMCILIĞI'!$L38,'BİLGİSAYAR PROGRAMCILIĞI'!J38,IF($M$4='BİLİŞİM GÜVENLİĞİ'!$L38,'BİLİŞİM GÜVENLİĞİ'!J38," "))))))))))))</f>
        <v xml:space="preserve"> </v>
      </c>
      <c r="F41" s="42" t="str">
        <f>IF($M$4='ÇAĞRI HİZMETLERİ'!$F38,'ÇAĞRI HİZMETLERİ'!E38,IF($M$4='BANKA VE SİGORTACILIK'!$F38,'BANKA VE SİGORTACILIK'!E38,IF($M$4='SOSYAL GÜVENLİK'!$F38,'SOSYAL GÜVENLİK'!E38,IF($M$4=' MUHASEBE'!$F38,' MUHASEBE'!E38,IF($M$4='BİLGİSAYAR PROGRAMCILIĞI'!$F38,'BİLGİSAYAR PROGRAMCILIĞI'!E38,IF($M$4='BİLİŞİM GÜVENLİĞİ'!$F38,'BİLİŞİM GÜVENLİĞİ'!E38,IF($M$4='ÇAĞRI HİZMETLERİ'!$L38,'ÇAĞRI HİZMETLERİ'!K38,IF($M$4='BANKA VE SİGORTACILIK'!$L38,'BANKA VE SİGORTACILIK'!K38,IF($M$4='SOSYAL GÜVENLİK'!$L38,'SOSYAL GÜVENLİK'!K38,IF($M$4=' MUHASEBE'!$L38,' MUHASEBE'!K38,IF($M$4='BİLGİSAYAR PROGRAMCILIĞI'!$L38,'BİLGİSAYAR PROGRAMCILIĞI'!K38,IF($M$4='BİLİŞİM GÜVENLİĞİ'!$L38,'BİLİŞİM GÜVENLİĞİ'!K38," "))))))))))))</f>
        <v xml:space="preserve"> </v>
      </c>
      <c r="G41" s="253"/>
      <c r="H41" s="120">
        <v>0.83333333333333337</v>
      </c>
      <c r="I41" s="121" t="str">
        <f>IF($M$4='BANKA VE SİGORTACILIK II. ÖĞR.'!$F32,'BANKA VE SİGORTACILIK II. ÖĞR.'!C32,IF($M$4='SOSYAL GÜVENLİK II. ÖĞR.'!$F31,'SOSYAL GÜVENLİK II. ÖĞR.'!C31,IF($M$4='BANKA VE SİGORTACILIK II. ÖĞR.'!$L32,'BANKA VE SİGORTACILIK II. ÖĞR.'!I32,IF($M$4='SOSYAL GÜVENLİK II. ÖĞR.'!$L31,'SOSYAL GÜVENLİK II. ÖĞR.'!I31," "))))</f>
        <v xml:space="preserve"> </v>
      </c>
      <c r="J41" s="121" t="str">
        <f>IF($M$4='BANKA VE SİGORTACILIK II. ÖĞR.'!$F32,'BANKA VE SİGORTACILIK II. ÖĞR.'!D32,IF($M$4='SOSYAL GÜVENLİK II. ÖĞR.'!$F31,'SOSYAL GÜVENLİK II. ÖĞR.'!D31,IF($M$4='BANKA VE SİGORTACILIK II. ÖĞR.'!$L32,'BANKA VE SİGORTACILIK II. ÖĞR.'!J32,IF($M$4='SOSYAL GÜVENLİK II. ÖĞR.'!$L31,'SOSYAL GÜVENLİK II. ÖĞR.'!J31," "))))</f>
        <v xml:space="preserve"> </v>
      </c>
      <c r="K41" s="132" t="str">
        <f>IF($M$4='BANKA VE SİGORTACILIK II. ÖĞR.'!$F32,'BANKA VE SİGORTACILIK II. ÖĞR.'!E32,IF($M$4='SOSYAL GÜVENLİK II. ÖĞR.'!$F31,'SOSYAL GÜVENLİK II. ÖĞR.'!E31,IF($M$4='BANKA VE SİGORTACILIK II. ÖĞR.'!$L32,'BANKA VE SİGORTACILIK II. ÖĞR.'!K32,IF($M$4='SOSYAL GÜVENLİK II. ÖĞR.'!$L31,'SOSYAL GÜVENLİK II. ÖĞR.'!K31," "))))</f>
        <v xml:space="preserve"> </v>
      </c>
    </row>
    <row r="42" spans="1:13" s="31" customFormat="1" ht="11.1" customHeight="1" x14ac:dyDescent="0.25">
      <c r="A42" s="250"/>
      <c r="B42" s="32">
        <v>0.54166666666666663</v>
      </c>
      <c r="C42" s="253"/>
      <c r="D42" s="42" t="str">
        <f>IF($M$4='ÇAĞRI HİZMETLERİ'!$F39,'ÇAĞRI HİZMETLERİ'!C39,IF($M$4='BANKA VE SİGORTACILIK'!$F39,'BANKA VE SİGORTACILIK'!C39,IF($M$4='SOSYAL GÜVENLİK'!$F39,'SOSYAL GÜVENLİK'!C39,IF($M$4=' MUHASEBE'!$F39,' MUHASEBE'!C39,IF($M$4='BİLGİSAYAR PROGRAMCILIĞI'!$F39,'BİLGİSAYAR PROGRAMCILIĞI'!C39,IF($M$4='BİLİŞİM GÜVENLİĞİ'!$F39,'BİLİŞİM GÜVENLİĞİ'!C39,IF($M$4='ÇAĞRI HİZMETLERİ'!$L39,'ÇAĞRI HİZMETLERİ'!I39,IF($M$4='BANKA VE SİGORTACILIK'!$L39,'BANKA VE SİGORTACILIK'!I39,IF($M$4='SOSYAL GÜVENLİK'!$L39,'SOSYAL GÜVENLİK'!I39,IF($M$4=' MUHASEBE'!$L39,' MUHASEBE'!I39,IF($M$4='BİLGİSAYAR PROGRAMCILIĞI'!$L39,'BİLGİSAYAR PROGRAMCILIĞI'!I39,IF($M$4='BİLİŞİM GÜVENLİĞİ'!$L39,'BİLİŞİM GÜVENLİĞİ'!I39," "))))))))))))</f>
        <v>SGP216</v>
      </c>
      <c r="E42" s="42" t="str">
        <f>IF($M$4='ÇAĞRI HİZMETLERİ'!$F39,'ÇAĞRI HİZMETLERİ'!D39,IF($M$4='BANKA VE SİGORTACILIK'!$F39,'BANKA VE SİGORTACILIK'!D39,IF($M$4='SOSYAL GÜVENLİK'!$F39,'SOSYAL GÜVENLİK'!D39,IF($M$4=' MUHASEBE'!$F39,' MUHASEBE'!D39,IF($M$4='BİLGİSAYAR PROGRAMCILIĞI'!$F39,'BİLGİSAYAR PROGRAMCILIĞI'!D39,IF($M$4='BİLİŞİM GÜVENLİĞİ'!$F39,'BİLİŞİM GÜVENLİĞİ'!D39,IF($M$4='ÇAĞRI HİZMETLERİ'!$L39,'ÇAĞRI HİZMETLERİ'!J39,IF($M$4='BANKA VE SİGORTACILIK'!$L39,'BANKA VE SİGORTACILIK'!J39,IF($M$4='SOSYAL GÜVENLİK'!$L39,'SOSYAL GÜVENLİK'!J39,IF($M$4=' MUHASEBE'!$L39,' MUHASEBE'!J39,IF($M$4='BİLGİSAYAR PROGRAMCILIĞI'!$L39,'BİLGİSAYAR PROGRAMCILIĞI'!J39,IF($M$4='BİLİŞİM GÜVENLİĞİ'!$L39,'BİLİŞİM GÜVENLİĞİ'!J39," "))))))))))))</f>
        <v>Müşteri İlişkileri Yönetimi</v>
      </c>
      <c r="F42" s="42" t="str">
        <f>IF($M$4='ÇAĞRI HİZMETLERİ'!$F39,'ÇAĞRI HİZMETLERİ'!E39,IF($M$4='BANKA VE SİGORTACILIK'!$F39,'BANKA VE SİGORTACILIK'!E39,IF($M$4='SOSYAL GÜVENLİK'!$F39,'SOSYAL GÜVENLİK'!E39,IF($M$4=' MUHASEBE'!$F39,' MUHASEBE'!E39,IF($M$4='BİLGİSAYAR PROGRAMCILIĞI'!$F39,'BİLGİSAYAR PROGRAMCILIĞI'!E39,IF($M$4='BİLİŞİM GÜVENLİĞİ'!$F39,'BİLİŞİM GÜVENLİĞİ'!E39,IF($M$4='ÇAĞRI HİZMETLERİ'!$L39,'ÇAĞRI HİZMETLERİ'!K39,IF($M$4='BANKA VE SİGORTACILIK'!$L39,'BANKA VE SİGORTACILIK'!K39,IF($M$4='SOSYAL GÜVENLİK'!$L39,'SOSYAL GÜVENLİK'!K39,IF($M$4=' MUHASEBE'!$L39,' MUHASEBE'!K39,IF($M$4='BİLGİSAYAR PROGRAMCILIĞI'!$L39,'BİLGİSAYAR PROGRAMCILIĞI'!K39,IF($M$4='BİLİŞİM GÜVENLİĞİ'!$L39,'BİLİŞİM GÜVENLİĞİ'!K39," "))))))))))))</f>
        <v>Öğr. Gör. Elif ATAMAN</v>
      </c>
      <c r="G42" s="253"/>
      <c r="H42" s="120">
        <v>0.875</v>
      </c>
      <c r="I42" s="121" t="str">
        <f>IF($M$4='BANKA VE SİGORTACILIK II. ÖĞR.'!$F33,'BANKA VE SİGORTACILIK II. ÖĞR.'!C33,IF($M$4='SOSYAL GÜVENLİK II. ÖĞR.'!$F32,'SOSYAL GÜVENLİK II. ÖĞR.'!C32,IF($M$4='BANKA VE SİGORTACILIK II. ÖĞR.'!$L33,'BANKA VE SİGORTACILIK II. ÖĞR.'!I33,IF($M$4='SOSYAL GÜVENLİK II. ÖĞR.'!$L32,'SOSYAL GÜVENLİK II. ÖĞR.'!I32," "))))</f>
        <v>SGP210</v>
      </c>
      <c r="J42" s="121" t="str">
        <f>IF($M$4='BANKA VE SİGORTACILIK II. ÖĞR.'!$F33,'BANKA VE SİGORTACILIK II. ÖĞR.'!D33,IF($M$4='SOSYAL GÜVENLİK II. ÖĞR.'!$F32,'SOSYAL GÜVENLİK II. ÖĞR.'!D32,IF($M$4='BANKA VE SİGORTACILIK II. ÖĞR.'!$L33,'BANKA VE SİGORTACILIK II. ÖĞR.'!J33,IF($M$4='SOSYAL GÜVENLİK II. ÖĞR.'!$L32,'SOSYAL GÜVENLİK II. ÖĞR.'!J32," "))))</f>
        <v>Girişimcilik</v>
      </c>
      <c r="K42" s="132" t="str">
        <f>IF($M$4='BANKA VE SİGORTACILIK II. ÖĞR.'!$F33,'BANKA VE SİGORTACILIK II. ÖĞR.'!E33,IF($M$4='SOSYAL GÜVENLİK II. ÖĞR.'!$F32,'SOSYAL GÜVENLİK II. ÖĞR.'!E32,IF($M$4='BANKA VE SİGORTACILIK II. ÖĞR.'!$L33,'BANKA VE SİGORTACILIK II. ÖĞR.'!K33,IF($M$4='SOSYAL GÜVENLİK II. ÖĞR.'!$L32,'SOSYAL GÜVENLİK II. ÖĞR.'!K32," "))))</f>
        <v>Öğr. Gör. Mürsel KAN</v>
      </c>
    </row>
    <row r="43" spans="1:13" s="31" customFormat="1" ht="11.1" customHeight="1" x14ac:dyDescent="0.25">
      <c r="A43" s="250"/>
      <c r="B43" s="32">
        <v>0.58333333333333337</v>
      </c>
      <c r="C43" s="253"/>
      <c r="D43" s="42" t="str">
        <f>IF($M$4='ÇAĞRI HİZMETLERİ'!$F40,'ÇAĞRI HİZMETLERİ'!C40,IF($M$4='BANKA VE SİGORTACILIK'!$F40,'BANKA VE SİGORTACILIK'!C40,IF($M$4='SOSYAL GÜVENLİK'!$F40,'SOSYAL GÜVENLİK'!C40,IF($M$4=' MUHASEBE'!$F40,' MUHASEBE'!C40,IF($M$4='BİLGİSAYAR PROGRAMCILIĞI'!$F40,'BİLGİSAYAR PROGRAMCILIĞI'!C40,IF($M$4='BİLİŞİM GÜVENLİĞİ'!$F40,'BİLİŞİM GÜVENLİĞİ'!C40,IF($M$4='ÇAĞRI HİZMETLERİ'!$L40,'ÇAĞRI HİZMETLERİ'!I40,IF($M$4='BANKA VE SİGORTACILIK'!$L40,'BANKA VE SİGORTACILIK'!I40,IF($M$4='SOSYAL GÜVENLİK'!$L40,'SOSYAL GÜVENLİK'!I40,IF($M$4=' MUHASEBE'!$L40,' MUHASEBE'!I40,IF($M$4='BİLGİSAYAR PROGRAMCILIĞI'!$L40,'BİLGİSAYAR PROGRAMCILIĞI'!I40,IF($M$4='BİLİŞİM GÜVENLİĞİ'!$L40,'BİLİŞİM GÜVENLİĞİ'!I40," "))))))))))))</f>
        <v>SGP216</v>
      </c>
      <c r="E43" s="42" t="str">
        <f>IF($M$4='ÇAĞRI HİZMETLERİ'!$F40,'ÇAĞRI HİZMETLERİ'!D40,IF($M$4='BANKA VE SİGORTACILIK'!$F40,'BANKA VE SİGORTACILIK'!D40,IF($M$4='SOSYAL GÜVENLİK'!$F40,'SOSYAL GÜVENLİK'!D40,IF($M$4=' MUHASEBE'!$F40,' MUHASEBE'!D40,IF($M$4='BİLGİSAYAR PROGRAMCILIĞI'!$F40,'BİLGİSAYAR PROGRAMCILIĞI'!D40,IF($M$4='BİLİŞİM GÜVENLİĞİ'!$F40,'BİLİŞİM GÜVENLİĞİ'!D40,IF($M$4='ÇAĞRI HİZMETLERİ'!$L40,'ÇAĞRI HİZMETLERİ'!J40,IF($M$4='BANKA VE SİGORTACILIK'!$L40,'BANKA VE SİGORTACILIK'!J40,IF($M$4='SOSYAL GÜVENLİK'!$L40,'SOSYAL GÜVENLİK'!J40,IF($M$4=' MUHASEBE'!$L40,' MUHASEBE'!J40,IF($M$4='BİLGİSAYAR PROGRAMCILIĞI'!$L40,'BİLGİSAYAR PROGRAMCILIĞI'!J40,IF($M$4='BİLİŞİM GÜVENLİĞİ'!$L40,'BİLİŞİM GÜVENLİĞİ'!J40," "))))))))))))</f>
        <v>Müşteri İlişkileri Yönetimi</v>
      </c>
      <c r="F43" s="42" t="str">
        <f>IF($M$4='ÇAĞRI HİZMETLERİ'!$F40,'ÇAĞRI HİZMETLERİ'!E40,IF($M$4='BANKA VE SİGORTACILIK'!$F40,'BANKA VE SİGORTACILIK'!E40,IF($M$4='SOSYAL GÜVENLİK'!$F40,'SOSYAL GÜVENLİK'!E40,IF($M$4=' MUHASEBE'!$F40,' MUHASEBE'!E40,IF($M$4='BİLGİSAYAR PROGRAMCILIĞI'!$F40,'BİLGİSAYAR PROGRAMCILIĞI'!E40,IF($M$4='BİLİŞİM GÜVENLİĞİ'!$F40,'BİLİŞİM GÜVENLİĞİ'!E40,IF($M$4='ÇAĞRI HİZMETLERİ'!$L40,'ÇAĞRI HİZMETLERİ'!K40,IF($M$4='BANKA VE SİGORTACILIK'!$L40,'BANKA VE SİGORTACILIK'!K40,IF($M$4='SOSYAL GÜVENLİK'!$L40,'SOSYAL GÜVENLİK'!K40,IF($M$4=' MUHASEBE'!$L40,' MUHASEBE'!K40,IF($M$4='BİLGİSAYAR PROGRAMCILIĞI'!$L40,'BİLGİSAYAR PROGRAMCILIĞI'!K40,IF($M$4='BİLİŞİM GÜVENLİĞİ'!$L40,'BİLİŞİM GÜVENLİĞİ'!K40," "))))))))))))</f>
        <v>Öğr. Gör. Elif ATAMAN</v>
      </c>
      <c r="G43" s="253"/>
      <c r="H43" s="120">
        <v>0.91666666666666663</v>
      </c>
      <c r="I43" s="121" t="str">
        <f>IF($M$4='BANKA VE SİGORTACILIK II. ÖĞR.'!$F34,'BANKA VE SİGORTACILIK II. ÖĞR.'!C34,IF($M$4='SOSYAL GÜVENLİK II. ÖĞR.'!$F33,'SOSYAL GÜVENLİK II. ÖĞR.'!C33,IF($M$4='BANKA VE SİGORTACILIK II. ÖĞR.'!$L34,'BANKA VE SİGORTACILIK II. ÖĞR.'!I34,IF($M$4='SOSYAL GÜVENLİK II. ÖĞR.'!$L33,'SOSYAL GÜVENLİK II. ÖĞR.'!I33," "))))</f>
        <v>SGP210</v>
      </c>
      <c r="J43" s="121" t="str">
        <f>IF($M$4='BANKA VE SİGORTACILIK II. ÖĞR.'!$F34,'BANKA VE SİGORTACILIK II. ÖĞR.'!D34,IF($M$4='SOSYAL GÜVENLİK II. ÖĞR.'!$F33,'SOSYAL GÜVENLİK II. ÖĞR.'!D33,IF($M$4='BANKA VE SİGORTACILIK II. ÖĞR.'!$L34,'BANKA VE SİGORTACILIK II. ÖĞR.'!J34,IF($M$4='SOSYAL GÜVENLİK II. ÖĞR.'!$L33,'SOSYAL GÜVENLİK II. ÖĞR.'!J33," "))))</f>
        <v>Girişimcilik</v>
      </c>
      <c r="K43" s="132" t="str">
        <f>IF($M$4='BANKA VE SİGORTACILIK II. ÖĞR.'!$F34,'BANKA VE SİGORTACILIK II. ÖĞR.'!E34,IF($M$4='SOSYAL GÜVENLİK II. ÖĞR.'!$F33,'SOSYAL GÜVENLİK II. ÖĞR.'!E33,IF($M$4='BANKA VE SİGORTACILIK II. ÖĞR.'!$L34,'BANKA VE SİGORTACILIK II. ÖĞR.'!K34,IF($M$4='SOSYAL GÜVENLİK II. ÖĞR.'!$L33,'SOSYAL GÜVENLİK II. ÖĞR.'!K33," "))))</f>
        <v>Öğr. Gör. Mürsel KAN</v>
      </c>
    </row>
    <row r="44" spans="1:13" s="31" customFormat="1" ht="11.1" customHeight="1" x14ac:dyDescent="0.25">
      <c r="A44" s="250"/>
      <c r="B44" s="32">
        <v>0.625</v>
      </c>
      <c r="C44" s="253"/>
      <c r="D44" s="42" t="str">
        <f>IF($M$4='ÇAĞRI HİZMETLERİ'!$F41,'ÇAĞRI HİZMETLERİ'!C41,IF($M$4='BANKA VE SİGORTACILIK'!$F41,'BANKA VE SİGORTACILIK'!C41,IF($M$4='SOSYAL GÜVENLİK'!$F41,'SOSYAL GÜVENLİK'!C41,IF($M$4=' MUHASEBE'!$F41,' MUHASEBE'!C41,IF($M$4='BİLGİSAYAR PROGRAMCILIĞI'!$F41,'BİLGİSAYAR PROGRAMCILIĞI'!C41,IF($M$4='BİLİŞİM GÜVENLİĞİ'!$F41,'BİLİŞİM GÜVENLİĞİ'!C41,IF($M$4='ÇAĞRI HİZMETLERİ'!$L41,'ÇAĞRI HİZMETLERİ'!I41,IF($M$4='BANKA VE SİGORTACILIK'!$L41,'BANKA VE SİGORTACILIK'!I41,IF($M$4='SOSYAL GÜVENLİK'!$L41,'SOSYAL GÜVENLİK'!I41,IF($M$4=' MUHASEBE'!$L41,' MUHASEBE'!I41,IF($M$4='BİLGİSAYAR PROGRAMCILIĞI'!$L41,'BİLGİSAYAR PROGRAMCILIĞI'!I41,IF($M$4='BİLİŞİM GÜVENLİĞİ'!$L41,'BİLİŞİM GÜVENLİĞİ'!I41," "))))))))))))</f>
        <v>SGP216</v>
      </c>
      <c r="E44" s="42" t="str">
        <f>IF($M$4='ÇAĞRI HİZMETLERİ'!$F41,'ÇAĞRI HİZMETLERİ'!D41,IF($M$4='BANKA VE SİGORTACILIK'!$F41,'BANKA VE SİGORTACILIK'!D41,IF($M$4='SOSYAL GÜVENLİK'!$F41,'SOSYAL GÜVENLİK'!D41,IF($M$4=' MUHASEBE'!$F41,' MUHASEBE'!D41,IF($M$4='BİLGİSAYAR PROGRAMCILIĞI'!$F41,'BİLGİSAYAR PROGRAMCILIĞI'!D41,IF($M$4='BİLİŞİM GÜVENLİĞİ'!$F41,'BİLİŞİM GÜVENLİĞİ'!D41,IF($M$4='ÇAĞRI HİZMETLERİ'!$L41,'ÇAĞRI HİZMETLERİ'!J41,IF($M$4='BANKA VE SİGORTACILIK'!$L41,'BANKA VE SİGORTACILIK'!J41,IF($M$4='SOSYAL GÜVENLİK'!$L41,'SOSYAL GÜVENLİK'!J41,IF($M$4=' MUHASEBE'!$L41,' MUHASEBE'!J41,IF($M$4='BİLGİSAYAR PROGRAMCILIĞI'!$L41,'BİLGİSAYAR PROGRAMCILIĞI'!J41,IF($M$4='BİLİŞİM GÜVENLİĞİ'!$L41,'BİLİŞİM GÜVENLİĞİ'!J41," "))))))))))))</f>
        <v>Müşteri İlişkileri Yönetimi</v>
      </c>
      <c r="F44" s="42" t="str">
        <f>IF($M$4='ÇAĞRI HİZMETLERİ'!$F41,'ÇAĞRI HİZMETLERİ'!E41,IF($M$4='BANKA VE SİGORTACILIK'!$F41,'BANKA VE SİGORTACILIK'!E41,IF($M$4='SOSYAL GÜVENLİK'!$F41,'SOSYAL GÜVENLİK'!E41,IF($M$4=' MUHASEBE'!$F41,' MUHASEBE'!E41,IF($M$4='BİLGİSAYAR PROGRAMCILIĞI'!$F41,'BİLGİSAYAR PROGRAMCILIĞI'!E41,IF($M$4='BİLİŞİM GÜVENLİĞİ'!$F41,'BİLİŞİM GÜVENLİĞİ'!E41,IF($M$4='ÇAĞRI HİZMETLERİ'!$L41,'ÇAĞRI HİZMETLERİ'!K41,IF($M$4='BANKA VE SİGORTACILIK'!$L41,'BANKA VE SİGORTACILIK'!K41,IF($M$4='SOSYAL GÜVENLİK'!$L41,'SOSYAL GÜVENLİK'!K41,IF($M$4=' MUHASEBE'!$L41,' MUHASEBE'!K41,IF($M$4='BİLGİSAYAR PROGRAMCILIĞI'!$L41,'BİLGİSAYAR PROGRAMCILIĞI'!K41,IF($M$4='BİLİŞİM GÜVENLİĞİ'!$L41,'BİLİŞİM GÜVENLİĞİ'!K41," "))))))))))))</f>
        <v>Öğr. Gör. Elif ATAMAN</v>
      </c>
      <c r="G44" s="253"/>
      <c r="H44" s="120"/>
      <c r="I44" s="121" t="str">
        <f>IF($M$4='BANKA VE SİGORTACILIK II. ÖĞR.'!$F35,'BANKA VE SİGORTACILIK II. ÖĞR.'!C35,IF($M$4='SOSYAL GÜVENLİK II. ÖĞR.'!$F34,'SOSYAL GÜVENLİK II. ÖĞR.'!C34,IF($M$4='BANKA VE SİGORTACILIK II. ÖĞR.'!$L35,'BANKA VE SİGORTACILIK II. ÖĞR.'!I35,IF($M$4='SOSYAL GÜVENLİK II. ÖĞR.'!$L34,'SOSYAL GÜVENLİK II. ÖĞR.'!I34," "))))</f>
        <v xml:space="preserve"> </v>
      </c>
      <c r="J44" s="121" t="str">
        <f>IF($M$4='BANKA VE SİGORTACILIK II. ÖĞR.'!$F35,'BANKA VE SİGORTACILIK II. ÖĞR.'!D35,IF($M$4='SOSYAL GÜVENLİK II. ÖĞR.'!$F34,'SOSYAL GÜVENLİK II. ÖĞR.'!D34,IF($M$4='BANKA VE SİGORTACILIK II. ÖĞR.'!$L35,'BANKA VE SİGORTACILIK II. ÖĞR.'!J35,IF($M$4='SOSYAL GÜVENLİK II. ÖĞR.'!$L34,'SOSYAL GÜVENLİK II. ÖĞR.'!J34," "))))</f>
        <v xml:space="preserve"> </v>
      </c>
      <c r="K44" s="132" t="str">
        <f>IF($M$4='BANKA VE SİGORTACILIK II. ÖĞR.'!$F35,'BANKA VE SİGORTACILIK II. ÖĞR.'!E35,IF($M$4='SOSYAL GÜVENLİK II. ÖĞR.'!$F34,'SOSYAL GÜVENLİK II. ÖĞR.'!E34,IF($M$4='BANKA VE SİGORTACILIK II. ÖĞR.'!$L35,'BANKA VE SİGORTACILIK II. ÖĞR.'!K35,IF($M$4='SOSYAL GÜVENLİK II. ÖĞR.'!$L34,'SOSYAL GÜVENLİK II. ÖĞR.'!K34," "))))</f>
        <v xml:space="preserve"> </v>
      </c>
    </row>
    <row r="45" spans="1:13" s="31" customFormat="1" ht="11.1" customHeight="1" thickBot="1" x14ac:dyDescent="0.3">
      <c r="A45" s="251"/>
      <c r="B45" s="35">
        <v>0.66666666666666663</v>
      </c>
      <c r="C45" s="254"/>
      <c r="D45" s="43" t="str">
        <f>IF($M$4='ÇAĞRI HİZMETLERİ'!$F42,'ÇAĞRI HİZMETLERİ'!C42,IF($M$4='BANKA VE SİGORTACILIK'!$F42,'BANKA VE SİGORTACILIK'!C42,IF($M$4='SOSYAL GÜVENLİK'!$F42,'SOSYAL GÜVENLİK'!C42,IF($M$4=' MUHASEBE'!$F42,' MUHASEBE'!C42,IF($M$4='BİLGİSAYAR PROGRAMCILIĞI'!$F42,'BİLGİSAYAR PROGRAMCILIĞI'!C42,IF($M$4='BİLİŞİM GÜVENLİĞİ'!$F42,'BİLİŞİM GÜVENLİĞİ'!C42,IF($M$4='ÇAĞRI HİZMETLERİ'!$L42,'ÇAĞRI HİZMETLERİ'!I42,IF($M$4='BANKA VE SİGORTACILIK'!$L42,'BANKA VE SİGORTACILIK'!I42,IF($M$4='SOSYAL GÜVENLİK'!$L42,'SOSYAL GÜVENLİK'!I42,IF($M$4=' MUHASEBE'!$L42,' MUHASEBE'!I42,IF($M$4='BİLGİSAYAR PROGRAMCILIĞI'!$L42,'BİLGİSAYAR PROGRAMCILIĞI'!I42,IF($M$4='BİLİŞİM GÜVENLİĞİ'!$L42,'BİLİŞİM GÜVENLİĞİ'!I42," "))))))))))))</f>
        <v xml:space="preserve"> </v>
      </c>
      <c r="E45" s="43" t="str">
        <f>IF($M$4='ÇAĞRI HİZMETLERİ'!$F42,'ÇAĞRI HİZMETLERİ'!D42,IF($M$4='BANKA VE SİGORTACILIK'!$F42,'BANKA VE SİGORTACILIK'!D42,IF($M$4='SOSYAL GÜVENLİK'!$F42,'SOSYAL GÜVENLİK'!D42,IF($M$4=' MUHASEBE'!$F42,' MUHASEBE'!D42,IF($M$4='BİLGİSAYAR PROGRAMCILIĞI'!$F42,'BİLGİSAYAR PROGRAMCILIĞI'!D42,IF($M$4='BİLİŞİM GÜVENLİĞİ'!$F42,'BİLİŞİM GÜVENLİĞİ'!D42,IF($M$4='ÇAĞRI HİZMETLERİ'!$L42,'ÇAĞRI HİZMETLERİ'!J42,IF($M$4='BANKA VE SİGORTACILIK'!$L42,'BANKA VE SİGORTACILIK'!J42,IF($M$4='SOSYAL GÜVENLİK'!$L42,'SOSYAL GÜVENLİK'!J42,IF($M$4=' MUHASEBE'!$L42,' MUHASEBE'!J42,IF($M$4='BİLGİSAYAR PROGRAMCILIĞI'!$L42,'BİLGİSAYAR PROGRAMCILIĞI'!J42,IF($M$4='BİLİŞİM GÜVENLİĞİ'!$L42,'BİLİŞİM GÜVENLİĞİ'!J42," "))))))))))))</f>
        <v xml:space="preserve"> </v>
      </c>
      <c r="F45" s="43" t="str">
        <f>IF($M$4='ÇAĞRI HİZMETLERİ'!$F42,'ÇAĞRI HİZMETLERİ'!E42,IF($M$4='BANKA VE SİGORTACILIK'!$F42,'BANKA VE SİGORTACILIK'!E42,IF($M$4='SOSYAL GÜVENLİK'!$F42,'SOSYAL GÜVENLİK'!E42,IF($M$4=' MUHASEBE'!$F42,' MUHASEBE'!E42,IF($M$4='BİLGİSAYAR PROGRAMCILIĞI'!$F42,'BİLGİSAYAR PROGRAMCILIĞI'!E42,IF($M$4='BİLİŞİM GÜVENLİĞİ'!$F42,'BİLİŞİM GÜVENLİĞİ'!E42,IF($M$4='ÇAĞRI HİZMETLERİ'!$L42,'ÇAĞRI HİZMETLERİ'!K42,IF($M$4='BANKA VE SİGORTACILIK'!$L42,'BANKA VE SİGORTACILIK'!K42,IF($M$4='SOSYAL GÜVENLİK'!$L42,'SOSYAL GÜVENLİK'!K42,IF($M$4=' MUHASEBE'!$L42,' MUHASEBE'!K42,IF($M$4='BİLGİSAYAR PROGRAMCILIĞI'!$L42,'BİLGİSAYAR PROGRAMCILIĞI'!K42,IF($M$4='BİLİŞİM GÜVENLİĞİ'!$L42,'BİLİŞİM GÜVENLİĞİ'!K42," "))))))))))))</f>
        <v xml:space="preserve"> </v>
      </c>
      <c r="G45" s="254"/>
      <c r="H45" s="130"/>
      <c r="I45" s="133" t="str">
        <f>IF($M$4='BANKA VE SİGORTACILIK II. ÖĞR.'!$F36,'BANKA VE SİGORTACILIK II. ÖĞR.'!C36,IF($M$4='SOSYAL GÜVENLİK II. ÖĞR.'!$F35,'SOSYAL GÜVENLİK II. ÖĞR.'!C35,IF($M$4='BANKA VE SİGORTACILIK II. ÖĞR.'!$L36,'BANKA VE SİGORTACILIK II. ÖĞR.'!I36,IF($M$4='SOSYAL GÜVENLİK II. ÖĞR.'!$L35,'SOSYAL GÜVENLİK II. ÖĞR.'!I35," "))))</f>
        <v xml:space="preserve"> </v>
      </c>
      <c r="J45" s="133" t="str">
        <f>IF($M$4='BANKA VE SİGORTACILIK II. ÖĞR.'!$F36,'BANKA VE SİGORTACILIK II. ÖĞR.'!D36,IF($M$4='SOSYAL GÜVENLİK II. ÖĞR.'!$F35,'SOSYAL GÜVENLİK II. ÖĞR.'!D35,IF($M$4='BANKA VE SİGORTACILIK II. ÖĞR.'!$L36,'BANKA VE SİGORTACILIK II. ÖĞR.'!J36,IF($M$4='SOSYAL GÜVENLİK II. ÖĞR.'!$L35,'SOSYAL GÜVENLİK II. ÖĞR.'!J35," "))))</f>
        <v xml:space="preserve"> </v>
      </c>
      <c r="K45" s="134" t="str">
        <f>IF($M$4='BANKA VE SİGORTACILIK II. ÖĞR.'!$F36,'BANKA VE SİGORTACILIK II. ÖĞR.'!E36,IF($M$4='SOSYAL GÜVENLİK II. ÖĞR.'!$F35,'SOSYAL GÜVENLİK II. ÖĞR.'!E35,IF($M$4='BANKA VE SİGORTACILIK II. ÖĞR.'!$L36,'BANKA VE SİGORTACILIK II. ÖĞR.'!K36,IF($M$4='SOSYAL GÜVENLİK II. ÖĞR.'!$L35,'SOSYAL GÜVENLİK II. ÖĞR.'!K35," "))))</f>
        <v xml:space="preserve"> </v>
      </c>
    </row>
    <row r="47" spans="1:13" x14ac:dyDescent="0.25">
      <c r="H47" s="257"/>
      <c r="I47" s="257"/>
      <c r="J47" s="257"/>
    </row>
    <row r="48" spans="1:13" x14ac:dyDescent="0.25">
      <c r="H48" s="257"/>
      <c r="I48" s="257"/>
      <c r="J48" s="257"/>
    </row>
  </sheetData>
  <mergeCells count="19">
    <mergeCell ref="A38:A45"/>
    <mergeCell ref="C38:C45"/>
    <mergeCell ref="G38:G45"/>
    <mergeCell ref="H47:J47"/>
    <mergeCell ref="H48:J48"/>
    <mergeCell ref="A22:A29"/>
    <mergeCell ref="C22:C29"/>
    <mergeCell ref="G22:G29"/>
    <mergeCell ref="A30:A37"/>
    <mergeCell ref="C30:C37"/>
    <mergeCell ref="G30:G37"/>
    <mergeCell ref="A14:A21"/>
    <mergeCell ref="C14:C21"/>
    <mergeCell ref="G14:G21"/>
    <mergeCell ref="E2:J2"/>
    <mergeCell ref="A4:J4"/>
    <mergeCell ref="A6:A13"/>
    <mergeCell ref="C6:C13"/>
    <mergeCell ref="G6:G1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M29:M30 M32:M35"/>
  </dataValidations>
  <pageMargins left="0.70866141732283472" right="0.70866141732283472" top="0.35433070866141736" bottom="0.35433070866141736" header="0.31496062992125984" footer="0.31496062992125984"/>
  <pageSetup paperSize="9" orientation="landscape" r:id="rId1"/>
  <ignoredErrors>
    <ignoredError sqref="I6:K11 D23 D6:F6 D24:D45 D7:D22 E7:F45 I22:K27 I30:K35 I36:K45 I14:K18 L14:M1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Drop Down 1">
              <controlPr locked="0" defaultSize="0" autoLine="0" autoPict="0">
                <anchor moveWithCells="1">
                  <from>
                    <xdr:col>4</xdr:col>
                    <xdr:colOff>723900</xdr:colOff>
                    <xdr:row>2</xdr:row>
                    <xdr:rowOff>142875</xdr:rowOff>
                  </from>
                  <to>
                    <xdr:col>6</xdr:col>
                    <xdr:colOff>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5" sqref="G5"/>
    </sheetView>
  </sheetViews>
  <sheetFormatPr defaultRowHeight="15" x14ac:dyDescent="0.25"/>
  <cols>
    <col min="1" max="1" width="9.140625" customWidth="1"/>
    <col min="2" max="2" width="26.5703125" customWidth="1"/>
    <col min="3" max="3" width="7.140625" style="10" customWidth="1"/>
    <col min="4" max="4" width="5.42578125" style="14" customWidth="1"/>
    <col min="5" max="5" width="5.85546875" customWidth="1"/>
    <col min="6" max="6" width="5.42578125" customWidth="1"/>
    <col min="7" max="7" width="31.5703125" customWidth="1"/>
    <col min="8" max="8" width="39.7109375" customWidth="1"/>
  </cols>
  <sheetData>
    <row r="1" spans="1:8" ht="64.5" customHeight="1" thickBot="1" x14ac:dyDescent="0.3">
      <c r="A1" s="234" t="s">
        <v>45</v>
      </c>
      <c r="B1" s="234"/>
      <c r="C1" s="234"/>
      <c r="D1" s="234"/>
      <c r="E1" s="234"/>
      <c r="F1" s="234"/>
      <c r="G1" s="234"/>
      <c r="H1" s="234"/>
    </row>
    <row r="2" spans="1:8" ht="15.75" thickBot="1" x14ac:dyDescent="0.3">
      <c r="A2" s="229" t="s">
        <v>68</v>
      </c>
      <c r="B2" s="230"/>
      <c r="C2" s="230"/>
      <c r="D2" s="230"/>
      <c r="E2" s="230"/>
      <c r="F2" s="230"/>
      <c r="G2" s="230"/>
      <c r="H2" s="232"/>
    </row>
    <row r="3" spans="1:8" ht="26.25" thickBot="1" x14ac:dyDescent="0.3">
      <c r="A3" s="17" t="s">
        <v>37</v>
      </c>
      <c r="B3" s="18" t="s">
        <v>16</v>
      </c>
      <c r="C3" s="19" t="s">
        <v>2</v>
      </c>
      <c r="D3" s="20" t="s">
        <v>3</v>
      </c>
      <c r="E3" s="19" t="s">
        <v>4</v>
      </c>
      <c r="F3" s="19" t="s">
        <v>5</v>
      </c>
      <c r="G3" s="21" t="s">
        <v>38</v>
      </c>
      <c r="H3" s="147" t="s">
        <v>41</v>
      </c>
    </row>
    <row r="4" spans="1:8" x14ac:dyDescent="0.25">
      <c r="A4" s="148" t="s">
        <v>129</v>
      </c>
      <c r="B4" s="149" t="s">
        <v>138</v>
      </c>
      <c r="C4" s="150">
        <v>4</v>
      </c>
      <c r="D4" s="151" t="s">
        <v>34</v>
      </c>
      <c r="E4" s="152">
        <v>3</v>
      </c>
      <c r="F4" s="152">
        <v>4</v>
      </c>
      <c r="G4" s="153" t="s">
        <v>31</v>
      </c>
      <c r="H4" s="154" t="s">
        <v>31</v>
      </c>
    </row>
    <row r="5" spans="1:8" x14ac:dyDescent="0.25">
      <c r="A5" s="86" t="s">
        <v>130</v>
      </c>
      <c r="B5" s="155" t="s">
        <v>139</v>
      </c>
      <c r="C5" s="87">
        <v>2</v>
      </c>
      <c r="D5" s="63" t="s">
        <v>7</v>
      </c>
      <c r="E5" s="62">
        <v>2</v>
      </c>
      <c r="F5" s="62">
        <v>4</v>
      </c>
      <c r="G5" s="64" t="s">
        <v>79</v>
      </c>
      <c r="H5" s="88" t="s">
        <v>79</v>
      </c>
    </row>
    <row r="6" spans="1:8" x14ac:dyDescent="0.25">
      <c r="A6" s="89" t="s">
        <v>131</v>
      </c>
      <c r="B6" s="156" t="s">
        <v>140</v>
      </c>
      <c r="C6" s="85">
        <v>3</v>
      </c>
      <c r="D6" s="59" t="s">
        <v>8</v>
      </c>
      <c r="E6" s="58">
        <v>3</v>
      </c>
      <c r="F6" s="58">
        <v>3</v>
      </c>
      <c r="G6" s="64" t="s">
        <v>32</v>
      </c>
      <c r="H6" s="88" t="s">
        <v>32</v>
      </c>
    </row>
    <row r="7" spans="1:8" x14ac:dyDescent="0.25">
      <c r="A7" s="89" t="s">
        <v>132</v>
      </c>
      <c r="B7" s="90" t="s">
        <v>141</v>
      </c>
      <c r="C7" s="85">
        <v>2</v>
      </c>
      <c r="D7" s="59" t="s">
        <v>7</v>
      </c>
      <c r="E7" s="58">
        <v>2</v>
      </c>
      <c r="F7" s="58">
        <v>4</v>
      </c>
      <c r="G7" s="64" t="s">
        <v>145</v>
      </c>
      <c r="H7" s="88" t="s">
        <v>145</v>
      </c>
    </row>
    <row r="8" spans="1:8" ht="17.25" customHeight="1" x14ac:dyDescent="0.25">
      <c r="A8" s="86" t="s">
        <v>133</v>
      </c>
      <c r="B8" s="214" t="s">
        <v>142</v>
      </c>
      <c r="C8" s="91">
        <v>3</v>
      </c>
      <c r="D8" s="63" t="s">
        <v>36</v>
      </c>
      <c r="E8" s="62">
        <v>3</v>
      </c>
      <c r="F8" s="62">
        <v>3</v>
      </c>
      <c r="G8" s="68" t="s">
        <v>53</v>
      </c>
      <c r="H8" s="88" t="s">
        <v>53</v>
      </c>
    </row>
    <row r="9" spans="1:8" x14ac:dyDescent="0.25">
      <c r="A9" s="86" t="s">
        <v>134</v>
      </c>
      <c r="B9" s="157" t="s">
        <v>118</v>
      </c>
      <c r="C9" s="91">
        <v>2</v>
      </c>
      <c r="D9" s="63" t="s">
        <v>35</v>
      </c>
      <c r="E9" s="62">
        <v>2</v>
      </c>
      <c r="F9" s="62">
        <v>2</v>
      </c>
      <c r="G9" s="68" t="s">
        <v>82</v>
      </c>
      <c r="H9" s="88" t="s">
        <v>82</v>
      </c>
    </row>
    <row r="10" spans="1:8" x14ac:dyDescent="0.25">
      <c r="A10" s="89" t="s">
        <v>135</v>
      </c>
      <c r="B10" s="155" t="s">
        <v>116</v>
      </c>
      <c r="C10" s="87">
        <v>2</v>
      </c>
      <c r="D10" s="63" t="s">
        <v>7</v>
      </c>
      <c r="E10" s="62">
        <v>2</v>
      </c>
      <c r="F10" s="62">
        <v>4</v>
      </c>
      <c r="G10" s="64" t="s">
        <v>51</v>
      </c>
      <c r="H10" s="88" t="s">
        <v>51</v>
      </c>
    </row>
    <row r="11" spans="1:8" x14ac:dyDescent="0.25">
      <c r="A11" s="89" t="s">
        <v>136</v>
      </c>
      <c r="B11" s="155" t="s">
        <v>143</v>
      </c>
      <c r="C11" s="87">
        <v>3</v>
      </c>
      <c r="D11" s="63" t="s">
        <v>8</v>
      </c>
      <c r="E11" s="62">
        <v>3</v>
      </c>
      <c r="F11" s="62">
        <v>4</v>
      </c>
      <c r="G11" s="64" t="s">
        <v>146</v>
      </c>
      <c r="H11" s="88" t="s">
        <v>54</v>
      </c>
    </row>
    <row r="12" spans="1:8" ht="15.75" thickBot="1" x14ac:dyDescent="0.3">
      <c r="A12" s="92" t="s">
        <v>137</v>
      </c>
      <c r="B12" s="155" t="s">
        <v>144</v>
      </c>
      <c r="C12" s="85">
        <v>3</v>
      </c>
      <c r="D12" s="59" t="s">
        <v>36</v>
      </c>
      <c r="E12" s="58">
        <v>3</v>
      </c>
      <c r="F12" s="58">
        <v>3</v>
      </c>
      <c r="G12" s="93" t="s">
        <v>146</v>
      </c>
      <c r="H12" s="215" t="s">
        <v>54</v>
      </c>
    </row>
    <row r="13" spans="1:8" ht="15.75" thickBot="1" x14ac:dyDescent="0.3">
      <c r="A13" s="229" t="s">
        <v>69</v>
      </c>
      <c r="B13" s="230"/>
      <c r="C13" s="230"/>
      <c r="D13" s="230"/>
      <c r="E13" s="230"/>
      <c r="F13" s="230"/>
      <c r="G13" s="230"/>
      <c r="H13" s="232"/>
    </row>
    <row r="14" spans="1:8" ht="26.25" thickBot="1" x14ac:dyDescent="0.3">
      <c r="A14" s="17" t="s">
        <v>37</v>
      </c>
      <c r="B14" s="18" t="s">
        <v>16</v>
      </c>
      <c r="C14" s="19" t="s">
        <v>2</v>
      </c>
      <c r="D14" s="20" t="s">
        <v>3</v>
      </c>
      <c r="E14" s="19" t="s">
        <v>4</v>
      </c>
      <c r="F14" s="19" t="s">
        <v>5</v>
      </c>
      <c r="G14" s="21" t="s">
        <v>38</v>
      </c>
      <c r="H14" s="147" t="s">
        <v>41</v>
      </c>
    </row>
    <row r="15" spans="1:8" x14ac:dyDescent="0.25">
      <c r="A15" s="159" t="s">
        <v>147</v>
      </c>
      <c r="B15" s="187" t="s">
        <v>148</v>
      </c>
      <c r="C15" s="152">
        <v>3</v>
      </c>
      <c r="D15" s="151" t="s">
        <v>36</v>
      </c>
      <c r="E15" s="152">
        <v>3</v>
      </c>
      <c r="F15" s="152">
        <v>4</v>
      </c>
      <c r="G15" s="188" t="s">
        <v>32</v>
      </c>
      <c r="H15" s="160" t="s">
        <v>32</v>
      </c>
    </row>
    <row r="16" spans="1:8" x14ac:dyDescent="0.25">
      <c r="A16" s="60" t="s">
        <v>149</v>
      </c>
      <c r="B16" s="156" t="s">
        <v>150</v>
      </c>
      <c r="C16" s="62">
        <v>2</v>
      </c>
      <c r="D16" s="63" t="s">
        <v>7</v>
      </c>
      <c r="E16" s="62">
        <v>2</v>
      </c>
      <c r="F16" s="62">
        <v>4</v>
      </c>
      <c r="G16" s="158" t="s">
        <v>33</v>
      </c>
      <c r="H16" s="95" t="s">
        <v>33</v>
      </c>
    </row>
    <row r="17" spans="1:8" x14ac:dyDescent="0.25">
      <c r="A17" s="146" t="s">
        <v>151</v>
      </c>
      <c r="B17" s="156" t="s">
        <v>152</v>
      </c>
      <c r="C17" s="62">
        <v>3</v>
      </c>
      <c r="D17" s="63" t="s">
        <v>8</v>
      </c>
      <c r="E17" s="62">
        <v>3</v>
      </c>
      <c r="F17" s="62">
        <v>4</v>
      </c>
      <c r="G17" s="158" t="s">
        <v>159</v>
      </c>
      <c r="H17" s="95" t="s">
        <v>159</v>
      </c>
    </row>
    <row r="18" spans="1:8" x14ac:dyDescent="0.25">
      <c r="A18" s="60" t="s">
        <v>153</v>
      </c>
      <c r="B18" s="156" t="s">
        <v>154</v>
      </c>
      <c r="C18" s="62">
        <v>2</v>
      </c>
      <c r="D18" s="63" t="s">
        <v>7</v>
      </c>
      <c r="E18" s="62">
        <v>2</v>
      </c>
      <c r="F18" s="62">
        <v>4</v>
      </c>
      <c r="G18" s="158" t="s">
        <v>53</v>
      </c>
      <c r="H18" s="95" t="s">
        <v>53</v>
      </c>
    </row>
    <row r="19" spans="1:8" x14ac:dyDescent="0.25">
      <c r="A19" s="146" t="s">
        <v>155</v>
      </c>
      <c r="B19" s="61" t="s">
        <v>156</v>
      </c>
      <c r="C19" s="62">
        <v>3</v>
      </c>
      <c r="D19" s="63" t="s">
        <v>8</v>
      </c>
      <c r="E19" s="62">
        <v>3</v>
      </c>
      <c r="F19" s="62">
        <v>4</v>
      </c>
      <c r="G19" s="158" t="s">
        <v>53</v>
      </c>
      <c r="H19" s="95" t="s">
        <v>53</v>
      </c>
    </row>
    <row r="20" spans="1:8" x14ac:dyDescent="0.25">
      <c r="A20" s="60" t="s">
        <v>157</v>
      </c>
      <c r="B20" s="66" t="s">
        <v>158</v>
      </c>
      <c r="C20" s="67">
        <v>3</v>
      </c>
      <c r="D20" s="63" t="s">
        <v>9</v>
      </c>
      <c r="E20" s="62">
        <v>2</v>
      </c>
      <c r="F20" s="62">
        <v>4</v>
      </c>
      <c r="G20" s="158" t="s">
        <v>55</v>
      </c>
      <c r="H20" s="95" t="s">
        <v>269</v>
      </c>
    </row>
    <row r="21" spans="1:8" x14ac:dyDescent="0.25">
      <c r="A21" s="60"/>
      <c r="B21" s="66"/>
      <c r="C21" s="67"/>
      <c r="D21" s="63"/>
      <c r="E21" s="62"/>
      <c r="F21" s="62"/>
      <c r="G21" s="158"/>
      <c r="H21" s="95"/>
    </row>
    <row r="22" spans="1:8" x14ac:dyDescent="0.25">
      <c r="A22" s="146"/>
      <c r="B22" s="61"/>
      <c r="C22" s="62"/>
      <c r="D22" s="63"/>
      <c r="E22" s="62"/>
      <c r="F22" s="62"/>
      <c r="G22" s="158"/>
      <c r="H22" s="95"/>
    </row>
    <row r="23" spans="1:8" s="15" customFormat="1" x14ac:dyDescent="0.25">
      <c r="A23" s="60"/>
      <c r="B23" s="66"/>
      <c r="C23" s="67"/>
      <c r="D23" s="63"/>
      <c r="E23" s="62"/>
      <c r="F23" s="62"/>
      <c r="G23" s="158"/>
      <c r="H23" s="95"/>
    </row>
    <row r="24" spans="1:8" ht="15.75" thickBot="1" x14ac:dyDescent="0.3">
      <c r="A24" s="69"/>
      <c r="B24" s="80"/>
      <c r="C24" s="81"/>
      <c r="D24" s="82"/>
      <c r="E24" s="83"/>
      <c r="F24" s="83"/>
      <c r="G24" s="94"/>
      <c r="H24" s="94"/>
    </row>
    <row r="26" spans="1:8" x14ac:dyDescent="0.25">
      <c r="A26" s="233"/>
      <c r="B26" s="233"/>
      <c r="C26" s="233"/>
      <c r="D26" s="233"/>
      <c r="E26" s="233"/>
      <c r="F26" s="233"/>
      <c r="G26" s="233"/>
    </row>
  </sheetData>
  <sortState ref="A16:H21">
    <sortCondition ref="A16:A21"/>
  </sortState>
  <mergeCells count="4">
    <mergeCell ref="A2:H2"/>
    <mergeCell ref="A26:G26"/>
    <mergeCell ref="A1:H1"/>
    <mergeCell ref="A13:H1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G16:G23"/>
  </dataValidations>
  <pageMargins left="0.31496062992125984" right="0.31496062992125984" top="0.39370078740157483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H7" sqref="H7"/>
    </sheetView>
  </sheetViews>
  <sheetFormatPr defaultRowHeight="15" x14ac:dyDescent="0.25"/>
  <cols>
    <col min="2" max="2" width="25.5703125" customWidth="1"/>
    <col min="3" max="3" width="7.5703125" style="10" customWidth="1"/>
    <col min="4" max="4" width="7.140625" style="14" customWidth="1"/>
    <col min="5" max="6" width="6.7109375" customWidth="1"/>
    <col min="7" max="7" width="30.7109375" customWidth="1"/>
    <col min="8" max="8" width="31.42578125" customWidth="1"/>
    <col min="9" max="9" width="16.5703125" customWidth="1"/>
  </cols>
  <sheetData>
    <row r="1" spans="1:8" ht="74.25" customHeight="1" thickBot="1" x14ac:dyDescent="0.3">
      <c r="A1" s="235" t="s">
        <v>46</v>
      </c>
      <c r="B1" s="235"/>
      <c r="C1" s="235"/>
      <c r="D1" s="235"/>
      <c r="E1" s="235"/>
      <c r="F1" s="235"/>
      <c r="G1" s="235"/>
      <c r="H1" s="235"/>
    </row>
    <row r="2" spans="1:8" ht="15.75" thickBot="1" x14ac:dyDescent="0.3">
      <c r="A2" s="229" t="s">
        <v>6</v>
      </c>
      <c r="B2" s="230"/>
      <c r="C2" s="230"/>
      <c r="D2" s="230"/>
      <c r="E2" s="230"/>
      <c r="F2" s="230"/>
      <c r="G2" s="230"/>
      <c r="H2" s="232"/>
    </row>
    <row r="3" spans="1:8" ht="26.25" thickBot="1" x14ac:dyDescent="0.3">
      <c r="A3" s="52" t="s">
        <v>37</v>
      </c>
      <c r="B3" s="53" t="s">
        <v>16</v>
      </c>
      <c r="C3" s="54" t="s">
        <v>2</v>
      </c>
      <c r="D3" s="55" t="s">
        <v>3</v>
      </c>
      <c r="E3" s="54" t="s">
        <v>4</v>
      </c>
      <c r="F3" s="54" t="s">
        <v>5</v>
      </c>
      <c r="G3" s="21" t="s">
        <v>38</v>
      </c>
      <c r="H3" s="84" t="s">
        <v>41</v>
      </c>
    </row>
    <row r="4" spans="1:8" x14ac:dyDescent="0.25">
      <c r="A4" s="56" t="s">
        <v>160</v>
      </c>
      <c r="B4" s="98" t="s">
        <v>161</v>
      </c>
      <c r="C4" s="58">
        <v>2</v>
      </c>
      <c r="D4" s="59" t="s">
        <v>7</v>
      </c>
      <c r="E4" s="58">
        <v>2</v>
      </c>
      <c r="F4" s="58">
        <v>2</v>
      </c>
      <c r="G4" s="99" t="s">
        <v>49</v>
      </c>
      <c r="H4" s="99" t="s">
        <v>49</v>
      </c>
    </row>
    <row r="5" spans="1:8" x14ac:dyDescent="0.25">
      <c r="A5" s="60" t="s">
        <v>162</v>
      </c>
      <c r="B5" s="98" t="s">
        <v>138</v>
      </c>
      <c r="C5" s="62">
        <v>4</v>
      </c>
      <c r="D5" s="63" t="s">
        <v>11</v>
      </c>
      <c r="E5" s="62">
        <v>4</v>
      </c>
      <c r="F5" s="62">
        <v>4</v>
      </c>
      <c r="G5" s="95" t="s">
        <v>31</v>
      </c>
      <c r="H5" s="95" t="s">
        <v>31</v>
      </c>
    </row>
    <row r="6" spans="1:8" x14ac:dyDescent="0.25">
      <c r="A6" s="60" t="s">
        <v>163</v>
      </c>
      <c r="B6" s="98" t="s">
        <v>164</v>
      </c>
      <c r="C6" s="62">
        <v>2</v>
      </c>
      <c r="D6" s="63" t="s">
        <v>7</v>
      </c>
      <c r="E6" s="62">
        <v>2</v>
      </c>
      <c r="F6" s="62">
        <v>2</v>
      </c>
      <c r="G6" s="95" t="s">
        <v>52</v>
      </c>
      <c r="H6" s="95" t="s">
        <v>52</v>
      </c>
    </row>
    <row r="7" spans="1:8" x14ac:dyDescent="0.25">
      <c r="A7" s="60" t="s">
        <v>165</v>
      </c>
      <c r="B7" s="98" t="s">
        <v>0</v>
      </c>
      <c r="C7" s="62">
        <v>2</v>
      </c>
      <c r="D7" s="63" t="s">
        <v>7</v>
      </c>
      <c r="E7" s="62">
        <v>2</v>
      </c>
      <c r="F7" s="62">
        <v>2</v>
      </c>
      <c r="G7" s="95" t="s">
        <v>67</v>
      </c>
      <c r="H7" s="95" t="s">
        <v>79</v>
      </c>
    </row>
    <row r="8" spans="1:8" x14ac:dyDescent="0.25">
      <c r="A8" s="60" t="s">
        <v>166</v>
      </c>
      <c r="B8" s="98" t="s">
        <v>103</v>
      </c>
      <c r="C8" s="62">
        <v>2</v>
      </c>
      <c r="D8" s="63" t="s">
        <v>7</v>
      </c>
      <c r="E8" s="62">
        <v>2</v>
      </c>
      <c r="F8" s="62">
        <v>4</v>
      </c>
      <c r="G8" s="95" t="s">
        <v>55</v>
      </c>
      <c r="H8" s="95" t="s">
        <v>55</v>
      </c>
    </row>
    <row r="9" spans="1:8" x14ac:dyDescent="0.25">
      <c r="A9" s="65" t="s">
        <v>167</v>
      </c>
      <c r="B9" s="98" t="s">
        <v>141</v>
      </c>
      <c r="C9" s="62">
        <v>2</v>
      </c>
      <c r="D9" s="63" t="s">
        <v>7</v>
      </c>
      <c r="E9" s="62">
        <v>2</v>
      </c>
      <c r="F9" s="62">
        <v>2</v>
      </c>
      <c r="G9" s="95" t="s">
        <v>83</v>
      </c>
      <c r="H9" s="95" t="s">
        <v>83</v>
      </c>
    </row>
    <row r="10" spans="1:8" x14ac:dyDescent="0.25">
      <c r="A10" s="60"/>
      <c r="B10" s="61"/>
      <c r="C10" s="62"/>
      <c r="D10" s="63"/>
      <c r="E10" s="62"/>
      <c r="F10" s="62"/>
      <c r="G10" s="75"/>
      <c r="H10" s="95"/>
    </row>
    <row r="11" spans="1:8" x14ac:dyDescent="0.25">
      <c r="A11" s="60"/>
      <c r="B11" s="61"/>
      <c r="C11" s="62"/>
      <c r="D11" s="63"/>
      <c r="E11" s="62"/>
      <c r="F11" s="62"/>
      <c r="G11" s="75"/>
      <c r="H11" s="95"/>
    </row>
    <row r="12" spans="1:8" x14ac:dyDescent="0.25">
      <c r="A12" s="65"/>
      <c r="B12" s="66"/>
      <c r="C12" s="67"/>
      <c r="D12" s="63"/>
      <c r="E12" s="62"/>
      <c r="F12" s="62"/>
      <c r="G12" s="100"/>
      <c r="H12" s="95"/>
    </row>
    <row r="13" spans="1:8" ht="15.75" thickBot="1" x14ac:dyDescent="0.3">
      <c r="A13" s="69"/>
      <c r="B13" s="70"/>
      <c r="C13" s="71"/>
      <c r="D13" s="72"/>
      <c r="E13" s="71"/>
      <c r="F13" s="71"/>
      <c r="G13" s="73"/>
      <c r="H13" s="94"/>
    </row>
    <row r="14" spans="1:8" ht="15.75" thickBot="1" x14ac:dyDescent="0.3">
      <c r="A14" s="229" t="s">
        <v>12</v>
      </c>
      <c r="B14" s="230"/>
      <c r="C14" s="230"/>
      <c r="D14" s="230"/>
      <c r="E14" s="230"/>
      <c r="F14" s="230"/>
      <c r="G14" s="230"/>
      <c r="H14" s="232"/>
    </row>
    <row r="15" spans="1:8" ht="26.25" thickBot="1" x14ac:dyDescent="0.3">
      <c r="A15" s="52" t="s">
        <v>37</v>
      </c>
      <c r="B15" s="53" t="s">
        <v>16</v>
      </c>
      <c r="C15" s="54" t="s">
        <v>2</v>
      </c>
      <c r="D15" s="55" t="s">
        <v>3</v>
      </c>
      <c r="E15" s="54" t="s">
        <v>4</v>
      </c>
      <c r="F15" s="54" t="s">
        <v>5</v>
      </c>
      <c r="G15" s="21" t="s">
        <v>38</v>
      </c>
      <c r="H15" s="84" t="s">
        <v>41</v>
      </c>
    </row>
    <row r="16" spans="1:8" x14ac:dyDescent="0.25">
      <c r="A16" s="74" t="s">
        <v>168</v>
      </c>
      <c r="B16" s="61" t="s">
        <v>169</v>
      </c>
      <c r="C16" s="62">
        <v>2</v>
      </c>
      <c r="D16" s="63" t="s">
        <v>7</v>
      </c>
      <c r="E16" s="62">
        <v>2</v>
      </c>
      <c r="F16" s="62">
        <v>4</v>
      </c>
      <c r="G16" s="95" t="s">
        <v>33</v>
      </c>
      <c r="H16" s="95" t="s">
        <v>33</v>
      </c>
    </row>
    <row r="17" spans="1:8" x14ac:dyDescent="0.25">
      <c r="A17" s="76" t="s">
        <v>170</v>
      </c>
      <c r="B17" s="61" t="s">
        <v>171</v>
      </c>
      <c r="C17" s="62">
        <v>2</v>
      </c>
      <c r="D17" s="63" t="s">
        <v>35</v>
      </c>
      <c r="E17" s="62">
        <v>2</v>
      </c>
      <c r="F17" s="62">
        <v>4</v>
      </c>
      <c r="G17" s="95" t="s">
        <v>82</v>
      </c>
      <c r="H17" s="95" t="s">
        <v>82</v>
      </c>
    </row>
    <row r="18" spans="1:8" x14ac:dyDescent="0.25">
      <c r="A18" s="60" t="s">
        <v>172</v>
      </c>
      <c r="B18" s="61" t="s">
        <v>173</v>
      </c>
      <c r="C18" s="62">
        <v>2</v>
      </c>
      <c r="D18" s="63" t="s">
        <v>7</v>
      </c>
      <c r="E18" s="62">
        <v>2</v>
      </c>
      <c r="F18" s="62">
        <v>2</v>
      </c>
      <c r="G18" s="95" t="s">
        <v>31</v>
      </c>
      <c r="H18" s="95" t="s">
        <v>31</v>
      </c>
    </row>
    <row r="19" spans="1:8" x14ac:dyDescent="0.25">
      <c r="A19" s="60" t="s">
        <v>174</v>
      </c>
      <c r="B19" s="61" t="s">
        <v>175</v>
      </c>
      <c r="C19" s="62">
        <v>2</v>
      </c>
      <c r="D19" s="63" t="s">
        <v>7</v>
      </c>
      <c r="E19" s="62">
        <v>2</v>
      </c>
      <c r="F19" s="62">
        <v>3</v>
      </c>
      <c r="G19" s="95" t="s">
        <v>51</v>
      </c>
      <c r="H19" s="95" t="s">
        <v>51</v>
      </c>
    </row>
    <row r="20" spans="1:8" x14ac:dyDescent="0.25">
      <c r="A20" s="60" t="s">
        <v>176</v>
      </c>
      <c r="B20" s="61" t="s">
        <v>177</v>
      </c>
      <c r="C20" s="62">
        <v>2</v>
      </c>
      <c r="D20" s="63" t="s">
        <v>7</v>
      </c>
      <c r="E20" s="62">
        <v>2</v>
      </c>
      <c r="F20" s="62">
        <v>3</v>
      </c>
      <c r="G20" s="95" t="s">
        <v>51</v>
      </c>
      <c r="H20" s="95" t="s">
        <v>51</v>
      </c>
    </row>
    <row r="21" spans="1:8" x14ac:dyDescent="0.25">
      <c r="A21" s="60" t="s">
        <v>178</v>
      </c>
      <c r="B21" s="61" t="s">
        <v>179</v>
      </c>
      <c r="C21" s="62">
        <v>3</v>
      </c>
      <c r="D21" s="63" t="s">
        <v>36</v>
      </c>
      <c r="E21" s="62">
        <v>3</v>
      </c>
      <c r="F21" s="62">
        <v>3</v>
      </c>
      <c r="G21" s="95" t="s">
        <v>49</v>
      </c>
      <c r="H21" s="95" t="s">
        <v>49</v>
      </c>
    </row>
    <row r="22" spans="1:8" x14ac:dyDescent="0.25">
      <c r="A22" s="60" t="s">
        <v>180</v>
      </c>
      <c r="B22" s="61" t="s">
        <v>181</v>
      </c>
      <c r="C22" s="62">
        <v>3</v>
      </c>
      <c r="D22" s="63" t="s">
        <v>9</v>
      </c>
      <c r="E22" s="62">
        <v>2</v>
      </c>
      <c r="F22" s="62">
        <v>3</v>
      </c>
      <c r="G22" s="95" t="s">
        <v>33</v>
      </c>
      <c r="H22" s="95" t="s">
        <v>33</v>
      </c>
    </row>
    <row r="23" spans="1:8" s="15" customFormat="1" x14ac:dyDescent="0.25">
      <c r="A23" s="76" t="s">
        <v>182</v>
      </c>
      <c r="B23" s="77" t="s">
        <v>183</v>
      </c>
      <c r="C23" s="78">
        <v>3</v>
      </c>
      <c r="D23" s="79" t="s">
        <v>36</v>
      </c>
      <c r="E23" s="78">
        <v>3</v>
      </c>
      <c r="F23" s="78">
        <v>3</v>
      </c>
      <c r="G23" s="96" t="s">
        <v>54</v>
      </c>
      <c r="H23" s="96" t="s">
        <v>54</v>
      </c>
    </row>
    <row r="24" spans="1:8" x14ac:dyDescent="0.25">
      <c r="A24" s="60" t="s">
        <v>184</v>
      </c>
      <c r="B24" s="66" t="s">
        <v>185</v>
      </c>
      <c r="C24" s="67">
        <v>2</v>
      </c>
      <c r="D24" s="63" t="s">
        <v>7</v>
      </c>
      <c r="E24" s="62">
        <v>2</v>
      </c>
      <c r="F24" s="62">
        <v>2</v>
      </c>
      <c r="G24" s="95" t="s">
        <v>52</v>
      </c>
      <c r="H24" s="95" t="s">
        <v>52</v>
      </c>
    </row>
    <row r="25" spans="1:8" ht="15.75" thickBot="1" x14ac:dyDescent="0.3">
      <c r="A25" s="69" t="s">
        <v>186</v>
      </c>
      <c r="B25" s="80" t="s">
        <v>187</v>
      </c>
      <c r="C25" s="81">
        <v>3</v>
      </c>
      <c r="D25" s="82" t="s">
        <v>8</v>
      </c>
      <c r="E25" s="83">
        <v>3</v>
      </c>
      <c r="F25" s="83">
        <v>3</v>
      </c>
      <c r="G25" s="94" t="s">
        <v>49</v>
      </c>
      <c r="H25" s="94" t="s">
        <v>49</v>
      </c>
    </row>
    <row r="27" spans="1:8" x14ac:dyDescent="0.25">
      <c r="A27" s="233"/>
      <c r="B27" s="233"/>
      <c r="C27" s="233"/>
      <c r="D27" s="233"/>
      <c r="E27" s="233"/>
      <c r="F27" s="233"/>
      <c r="G27" s="233"/>
    </row>
  </sheetData>
  <mergeCells count="4">
    <mergeCell ref="A27:G27"/>
    <mergeCell ref="A2:H2"/>
    <mergeCell ref="A14:H14"/>
    <mergeCell ref="A1:H1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I16" sqref="I16"/>
    </sheetView>
  </sheetViews>
  <sheetFormatPr defaultRowHeight="15" x14ac:dyDescent="0.25"/>
  <cols>
    <col min="1" max="1" width="10.7109375" customWidth="1"/>
    <col min="2" max="2" width="28.28515625" customWidth="1"/>
    <col min="3" max="3" width="7.5703125" style="10" customWidth="1"/>
    <col min="4" max="4" width="7.140625" style="14" customWidth="1"/>
    <col min="5" max="6" width="6.7109375" customWidth="1"/>
    <col min="7" max="7" width="32.140625" customWidth="1"/>
  </cols>
  <sheetData>
    <row r="1" spans="1:7" ht="74.25" customHeight="1" thickBot="1" x14ac:dyDescent="0.3">
      <c r="A1" s="236" t="s">
        <v>47</v>
      </c>
      <c r="B1" s="236"/>
      <c r="C1" s="236"/>
      <c r="D1" s="236"/>
      <c r="E1" s="236"/>
      <c r="F1" s="236"/>
      <c r="G1" s="236"/>
    </row>
    <row r="2" spans="1:7" ht="15.75" thickBot="1" x14ac:dyDescent="0.3">
      <c r="A2" s="229" t="s">
        <v>6</v>
      </c>
      <c r="B2" s="230"/>
      <c r="C2" s="230"/>
      <c r="D2" s="230"/>
      <c r="E2" s="230"/>
      <c r="F2" s="230"/>
      <c r="G2" s="230"/>
    </row>
    <row r="3" spans="1:7" ht="15.75" thickBot="1" x14ac:dyDescent="0.3">
      <c r="A3" s="17" t="s">
        <v>37</v>
      </c>
      <c r="B3" s="18" t="s">
        <v>16</v>
      </c>
      <c r="C3" s="19" t="s">
        <v>2</v>
      </c>
      <c r="D3" s="20" t="s">
        <v>3</v>
      </c>
      <c r="E3" s="19" t="s">
        <v>4</v>
      </c>
      <c r="F3" s="19" t="s">
        <v>5</v>
      </c>
      <c r="G3" s="21" t="s">
        <v>38</v>
      </c>
    </row>
    <row r="4" spans="1:7" x14ac:dyDescent="0.25">
      <c r="A4" s="159" t="s">
        <v>188</v>
      </c>
      <c r="B4" s="216" t="s">
        <v>189</v>
      </c>
      <c r="C4" s="152">
        <v>4</v>
      </c>
      <c r="D4" s="151" t="s">
        <v>11</v>
      </c>
      <c r="E4" s="152">
        <v>4</v>
      </c>
      <c r="F4" s="152">
        <v>5</v>
      </c>
      <c r="G4" s="217" t="s">
        <v>32</v>
      </c>
    </row>
    <row r="5" spans="1:7" x14ac:dyDescent="0.25">
      <c r="A5" s="60" t="s">
        <v>190</v>
      </c>
      <c r="B5" s="61" t="s">
        <v>191</v>
      </c>
      <c r="C5" s="62">
        <v>3</v>
      </c>
      <c r="D5" s="63" t="s">
        <v>36</v>
      </c>
      <c r="E5" s="62">
        <v>3</v>
      </c>
      <c r="F5" s="62">
        <v>3</v>
      </c>
      <c r="G5" s="218" t="s">
        <v>52</v>
      </c>
    </row>
    <row r="6" spans="1:7" x14ac:dyDescent="0.25">
      <c r="A6" s="60" t="s">
        <v>192</v>
      </c>
      <c r="B6" s="61" t="s">
        <v>193</v>
      </c>
      <c r="C6" s="62">
        <v>2</v>
      </c>
      <c r="D6" s="63" t="s">
        <v>7</v>
      </c>
      <c r="E6" s="62">
        <v>2</v>
      </c>
      <c r="F6" s="62">
        <v>3</v>
      </c>
      <c r="G6" s="218" t="s">
        <v>54</v>
      </c>
    </row>
    <row r="7" spans="1:7" x14ac:dyDescent="0.25">
      <c r="A7" s="60" t="s">
        <v>194</v>
      </c>
      <c r="B7" s="61" t="s">
        <v>195</v>
      </c>
      <c r="C7" s="62">
        <v>2</v>
      </c>
      <c r="D7" s="63" t="s">
        <v>7</v>
      </c>
      <c r="E7" s="62">
        <v>2</v>
      </c>
      <c r="F7" s="62">
        <v>2</v>
      </c>
      <c r="G7" s="218" t="s">
        <v>33</v>
      </c>
    </row>
    <row r="8" spans="1:7" x14ac:dyDescent="0.25">
      <c r="A8" s="65" t="s">
        <v>196</v>
      </c>
      <c r="B8" s="66" t="s">
        <v>197</v>
      </c>
      <c r="C8" s="67">
        <v>4</v>
      </c>
      <c r="D8" s="63" t="s">
        <v>34</v>
      </c>
      <c r="E8" s="62">
        <v>3</v>
      </c>
      <c r="F8" s="62">
        <v>5</v>
      </c>
      <c r="G8" s="66" t="s">
        <v>49</v>
      </c>
    </row>
    <row r="9" spans="1:7" x14ac:dyDescent="0.25">
      <c r="A9" s="60" t="s">
        <v>198</v>
      </c>
      <c r="B9" s="61" t="s">
        <v>199</v>
      </c>
      <c r="C9" s="62">
        <v>3</v>
      </c>
      <c r="D9" s="63" t="s">
        <v>36</v>
      </c>
      <c r="E9" s="62">
        <v>3</v>
      </c>
      <c r="F9" s="62">
        <v>4</v>
      </c>
      <c r="G9" s="218" t="s">
        <v>49</v>
      </c>
    </row>
    <row r="10" spans="1:7" x14ac:dyDescent="0.25">
      <c r="A10" s="60" t="s">
        <v>200</v>
      </c>
      <c r="B10" s="61" t="s">
        <v>201</v>
      </c>
      <c r="C10" s="62">
        <v>2</v>
      </c>
      <c r="D10" s="63" t="s">
        <v>7</v>
      </c>
      <c r="E10" s="62">
        <v>2</v>
      </c>
      <c r="F10" s="62">
        <v>2</v>
      </c>
      <c r="G10" s="218" t="s">
        <v>82</v>
      </c>
    </row>
    <row r="11" spans="1:7" x14ac:dyDescent="0.25">
      <c r="A11" s="65" t="s">
        <v>202</v>
      </c>
      <c r="B11" s="61" t="s">
        <v>203</v>
      </c>
      <c r="C11" s="62">
        <v>2</v>
      </c>
      <c r="D11" s="63" t="s">
        <v>7</v>
      </c>
      <c r="E11" s="62">
        <v>2</v>
      </c>
      <c r="F11" s="62">
        <v>3</v>
      </c>
      <c r="G11" s="218" t="s">
        <v>83</v>
      </c>
    </row>
    <row r="12" spans="1:7" x14ac:dyDescent="0.25">
      <c r="A12" s="60" t="s">
        <v>204</v>
      </c>
      <c r="B12" s="61" t="s">
        <v>205</v>
      </c>
      <c r="C12" s="62">
        <v>3</v>
      </c>
      <c r="D12" s="63" t="s">
        <v>9</v>
      </c>
      <c r="E12" s="62">
        <v>2</v>
      </c>
      <c r="F12" s="62">
        <v>3</v>
      </c>
      <c r="G12" s="218" t="s">
        <v>55</v>
      </c>
    </row>
    <row r="13" spans="1:7" ht="15.75" thickBot="1" x14ac:dyDescent="0.3">
      <c r="A13" s="69"/>
      <c r="B13" s="70"/>
      <c r="C13" s="71"/>
      <c r="D13" s="72"/>
      <c r="E13" s="71"/>
      <c r="F13" s="71"/>
      <c r="G13" s="71"/>
    </row>
    <row r="14" spans="1:7" ht="15.75" thickBot="1" x14ac:dyDescent="0.3">
      <c r="A14" s="229" t="s">
        <v>12</v>
      </c>
      <c r="B14" s="230"/>
      <c r="C14" s="230"/>
      <c r="D14" s="230"/>
      <c r="E14" s="230"/>
      <c r="F14" s="230"/>
      <c r="G14" s="231"/>
    </row>
    <row r="15" spans="1:7" ht="15.75" thickBot="1" x14ac:dyDescent="0.3">
      <c r="A15" s="17" t="s">
        <v>37</v>
      </c>
      <c r="B15" s="18" t="s">
        <v>16</v>
      </c>
      <c r="C15" s="19" t="s">
        <v>2</v>
      </c>
      <c r="D15" s="20" t="s">
        <v>3</v>
      </c>
      <c r="E15" s="19" t="s">
        <v>4</v>
      </c>
      <c r="F15" s="19" t="s">
        <v>5</v>
      </c>
      <c r="G15" s="19" t="s">
        <v>38</v>
      </c>
    </row>
    <row r="16" spans="1:7" x14ac:dyDescent="0.25">
      <c r="A16" s="74" t="s">
        <v>206</v>
      </c>
      <c r="B16" s="61" t="s">
        <v>207</v>
      </c>
      <c r="C16" s="62">
        <v>4</v>
      </c>
      <c r="D16" s="63" t="s">
        <v>11</v>
      </c>
      <c r="E16" s="62">
        <v>4</v>
      </c>
      <c r="F16" s="62">
        <v>6</v>
      </c>
      <c r="G16" s="216" t="s">
        <v>32</v>
      </c>
    </row>
    <row r="17" spans="1:7" x14ac:dyDescent="0.25">
      <c r="A17" s="76" t="s">
        <v>208</v>
      </c>
      <c r="B17" s="61" t="s">
        <v>209</v>
      </c>
      <c r="C17" s="62">
        <v>2</v>
      </c>
      <c r="D17" s="63" t="s">
        <v>7</v>
      </c>
      <c r="E17" s="62">
        <v>2</v>
      </c>
      <c r="F17" s="62">
        <v>3</v>
      </c>
      <c r="G17" s="61" t="s">
        <v>79</v>
      </c>
    </row>
    <row r="18" spans="1:7" x14ac:dyDescent="0.25">
      <c r="A18" s="60" t="s">
        <v>210</v>
      </c>
      <c r="B18" s="61" t="s">
        <v>211</v>
      </c>
      <c r="C18" s="62">
        <v>2</v>
      </c>
      <c r="D18" s="63" t="s">
        <v>7</v>
      </c>
      <c r="E18" s="62">
        <v>2</v>
      </c>
      <c r="F18" s="62">
        <v>3</v>
      </c>
      <c r="G18" s="61" t="s">
        <v>79</v>
      </c>
    </row>
    <row r="19" spans="1:7" x14ac:dyDescent="0.25">
      <c r="A19" s="60" t="s">
        <v>212</v>
      </c>
      <c r="B19" s="61" t="s">
        <v>213</v>
      </c>
      <c r="C19" s="62">
        <v>2</v>
      </c>
      <c r="D19" s="63" t="s">
        <v>7</v>
      </c>
      <c r="E19" s="62">
        <v>2</v>
      </c>
      <c r="F19" s="62">
        <v>3</v>
      </c>
      <c r="G19" s="137" t="s">
        <v>33</v>
      </c>
    </row>
    <row r="20" spans="1:7" x14ac:dyDescent="0.25">
      <c r="A20" s="60" t="s">
        <v>214</v>
      </c>
      <c r="B20" s="61" t="s">
        <v>215</v>
      </c>
      <c r="C20" s="62">
        <v>3</v>
      </c>
      <c r="D20" s="63" t="s">
        <v>9</v>
      </c>
      <c r="E20" s="62">
        <v>2</v>
      </c>
      <c r="F20" s="62">
        <v>3</v>
      </c>
      <c r="G20" s="61" t="s">
        <v>33</v>
      </c>
    </row>
    <row r="21" spans="1:7" x14ac:dyDescent="0.25">
      <c r="A21" s="60" t="s">
        <v>216</v>
      </c>
      <c r="B21" s="61" t="s">
        <v>217</v>
      </c>
      <c r="C21" s="62">
        <v>4</v>
      </c>
      <c r="D21" s="63" t="s">
        <v>34</v>
      </c>
      <c r="E21" s="62">
        <v>3</v>
      </c>
      <c r="F21" s="62">
        <v>3</v>
      </c>
      <c r="G21" s="61" t="s">
        <v>53</v>
      </c>
    </row>
    <row r="22" spans="1:7" x14ac:dyDescent="0.25">
      <c r="A22" s="60" t="s">
        <v>218</v>
      </c>
      <c r="B22" s="61" t="s">
        <v>219</v>
      </c>
      <c r="C22" s="62">
        <v>2</v>
      </c>
      <c r="D22" s="63" t="s">
        <v>7</v>
      </c>
      <c r="E22" s="62">
        <v>2</v>
      </c>
      <c r="F22" s="62">
        <v>3</v>
      </c>
      <c r="G22" s="61" t="s">
        <v>79</v>
      </c>
    </row>
    <row r="23" spans="1:7" s="15" customFormat="1" x14ac:dyDescent="0.25">
      <c r="A23" s="76"/>
      <c r="B23" s="77"/>
      <c r="C23" s="78"/>
      <c r="D23" s="79"/>
      <c r="E23" s="78"/>
      <c r="F23" s="78"/>
      <c r="G23" s="77"/>
    </row>
    <row r="24" spans="1:7" x14ac:dyDescent="0.25">
      <c r="A24" s="60"/>
      <c r="B24" s="66"/>
      <c r="C24" s="67"/>
      <c r="D24" s="63"/>
      <c r="E24" s="62"/>
      <c r="F24" s="62"/>
      <c r="G24" s="66"/>
    </row>
    <row r="25" spans="1:7" ht="15.75" thickBot="1" x14ac:dyDescent="0.3">
      <c r="A25" s="69"/>
      <c r="B25" s="80"/>
      <c r="C25" s="81"/>
      <c r="D25" s="82"/>
      <c r="E25" s="83"/>
      <c r="F25" s="83"/>
      <c r="G25" s="83"/>
    </row>
    <row r="27" spans="1:7" x14ac:dyDescent="0.25">
      <c r="A27" s="233"/>
      <c r="B27" s="233"/>
      <c r="C27" s="233"/>
      <c r="D27" s="233"/>
      <c r="E27" s="233"/>
      <c r="F27" s="233"/>
      <c r="G27" s="233"/>
    </row>
  </sheetData>
  <sortState ref="A16:G22">
    <sortCondition ref="A16:A22"/>
  </sortState>
  <mergeCells count="4">
    <mergeCell ref="A1:G1"/>
    <mergeCell ref="A2:G2"/>
    <mergeCell ref="A14:G14"/>
    <mergeCell ref="A27:G27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21" sqref="G21"/>
    </sheetView>
  </sheetViews>
  <sheetFormatPr defaultRowHeight="15" x14ac:dyDescent="0.25"/>
  <cols>
    <col min="2" max="2" width="27.85546875" customWidth="1"/>
    <col min="3" max="3" width="7.5703125" style="10" customWidth="1"/>
    <col min="4" max="4" width="7.140625" style="14" customWidth="1"/>
    <col min="5" max="6" width="6.7109375" customWidth="1"/>
    <col min="7" max="7" width="33.28515625" customWidth="1"/>
    <col min="8" max="8" width="16.5703125" customWidth="1"/>
  </cols>
  <sheetData>
    <row r="1" spans="1:7" ht="60.75" customHeight="1" thickBot="1" x14ac:dyDescent="0.3">
      <c r="A1" s="224" t="s">
        <v>43</v>
      </c>
      <c r="B1" s="224"/>
      <c r="C1" s="224"/>
      <c r="D1" s="224"/>
      <c r="E1" s="224"/>
      <c r="F1" s="224"/>
      <c r="G1" s="224"/>
    </row>
    <row r="2" spans="1:7" ht="15.75" thickBot="1" x14ac:dyDescent="0.3">
      <c r="A2" s="229" t="s">
        <v>6</v>
      </c>
      <c r="B2" s="230"/>
      <c r="C2" s="230"/>
      <c r="D2" s="230"/>
      <c r="E2" s="230"/>
      <c r="F2" s="230"/>
      <c r="G2" s="232"/>
    </row>
    <row r="3" spans="1:7" ht="26.25" thickBot="1" x14ac:dyDescent="0.3">
      <c r="A3" s="52" t="s">
        <v>37</v>
      </c>
      <c r="B3" s="53" t="s">
        <v>16</v>
      </c>
      <c r="C3" s="54" t="s">
        <v>2</v>
      </c>
      <c r="D3" s="55" t="s">
        <v>3</v>
      </c>
      <c r="E3" s="54" t="s">
        <v>4</v>
      </c>
      <c r="F3" s="54" t="s">
        <v>5</v>
      </c>
      <c r="G3" s="147" t="s">
        <v>38</v>
      </c>
    </row>
    <row r="4" spans="1:7" x14ac:dyDescent="0.25">
      <c r="A4" s="56" t="s">
        <v>220</v>
      </c>
      <c r="B4" s="57" t="s">
        <v>40</v>
      </c>
      <c r="C4" s="58">
        <v>3</v>
      </c>
      <c r="D4" s="59" t="s">
        <v>36</v>
      </c>
      <c r="E4" s="58">
        <v>3</v>
      </c>
      <c r="F4" s="58">
        <v>6</v>
      </c>
      <c r="G4" s="99" t="s">
        <v>83</v>
      </c>
    </row>
    <row r="5" spans="1:7" x14ac:dyDescent="0.25">
      <c r="A5" s="60" t="s">
        <v>221</v>
      </c>
      <c r="B5" s="61" t="s">
        <v>222</v>
      </c>
      <c r="C5" s="62">
        <v>4</v>
      </c>
      <c r="D5" s="63" t="s">
        <v>11</v>
      </c>
      <c r="E5" s="62">
        <v>4</v>
      </c>
      <c r="F5" s="62">
        <v>6</v>
      </c>
      <c r="G5" s="95" t="s">
        <v>81</v>
      </c>
    </row>
    <row r="6" spans="1:7" x14ac:dyDescent="0.25">
      <c r="A6" s="60" t="s">
        <v>223</v>
      </c>
      <c r="B6" s="61" t="s">
        <v>224</v>
      </c>
      <c r="C6" s="62">
        <v>2</v>
      </c>
      <c r="D6" s="63" t="s">
        <v>7</v>
      </c>
      <c r="E6" s="62">
        <v>2</v>
      </c>
      <c r="F6" s="62">
        <v>3</v>
      </c>
      <c r="G6" s="95" t="s">
        <v>80</v>
      </c>
    </row>
    <row r="7" spans="1:7" x14ac:dyDescent="0.25">
      <c r="A7" s="60" t="s">
        <v>225</v>
      </c>
      <c r="B7" s="61" t="s">
        <v>226</v>
      </c>
      <c r="C7" s="62">
        <v>2</v>
      </c>
      <c r="D7" s="63" t="s">
        <v>7</v>
      </c>
      <c r="E7" s="62">
        <v>2</v>
      </c>
      <c r="F7" s="62">
        <v>3</v>
      </c>
      <c r="G7" s="95" t="s">
        <v>55</v>
      </c>
    </row>
    <row r="8" spans="1:7" x14ac:dyDescent="0.25">
      <c r="A8" s="60" t="s">
        <v>227</v>
      </c>
      <c r="B8" s="61" t="s">
        <v>0</v>
      </c>
      <c r="C8" s="62">
        <v>2</v>
      </c>
      <c r="D8" s="63" t="s">
        <v>7</v>
      </c>
      <c r="E8" s="62">
        <v>2</v>
      </c>
      <c r="F8" s="62">
        <v>3</v>
      </c>
      <c r="G8" s="95" t="s">
        <v>67</v>
      </c>
    </row>
    <row r="9" spans="1:7" x14ac:dyDescent="0.25">
      <c r="A9" s="65" t="s">
        <v>228</v>
      </c>
      <c r="B9" s="61" t="s">
        <v>229</v>
      </c>
      <c r="C9" s="62">
        <v>3</v>
      </c>
      <c r="D9" s="63" t="s">
        <v>8</v>
      </c>
      <c r="E9" s="62">
        <v>3</v>
      </c>
      <c r="F9" s="62">
        <v>3</v>
      </c>
      <c r="G9" s="95" t="s">
        <v>67</v>
      </c>
    </row>
    <row r="10" spans="1:7" x14ac:dyDescent="0.25">
      <c r="A10" s="60"/>
      <c r="B10" s="61"/>
      <c r="C10" s="62"/>
      <c r="D10" s="63"/>
      <c r="E10" s="62"/>
      <c r="F10" s="62"/>
      <c r="G10" s="95"/>
    </row>
    <row r="11" spans="1:7" x14ac:dyDescent="0.25">
      <c r="A11" s="60"/>
      <c r="B11" s="61"/>
      <c r="C11" s="62"/>
      <c r="D11" s="63"/>
      <c r="E11" s="62"/>
      <c r="F11" s="62"/>
      <c r="G11" s="95"/>
    </row>
    <row r="12" spans="1:7" x14ac:dyDescent="0.25">
      <c r="A12" s="6"/>
      <c r="B12" s="4"/>
      <c r="C12" s="5"/>
      <c r="D12" s="12"/>
      <c r="E12" s="2"/>
      <c r="F12" s="2"/>
      <c r="G12" s="161"/>
    </row>
    <row r="13" spans="1:7" ht="15.75" thickBot="1" x14ac:dyDescent="0.3">
      <c r="A13" s="7"/>
      <c r="B13" s="8"/>
      <c r="C13" s="9"/>
      <c r="D13" s="13"/>
      <c r="E13" s="9"/>
      <c r="F13" s="9"/>
      <c r="G13" s="162"/>
    </row>
    <row r="14" spans="1:7" ht="15.75" thickBot="1" x14ac:dyDescent="0.3">
      <c r="A14" s="225" t="s">
        <v>12</v>
      </c>
      <c r="B14" s="226"/>
      <c r="C14" s="226"/>
      <c r="D14" s="226"/>
      <c r="E14" s="226"/>
      <c r="F14" s="226"/>
      <c r="G14" s="237"/>
    </row>
    <row r="15" spans="1:7" ht="26.25" thickBot="1" x14ac:dyDescent="0.3">
      <c r="A15" s="52" t="s">
        <v>37</v>
      </c>
      <c r="B15" s="53" t="s">
        <v>16</v>
      </c>
      <c r="C15" s="54" t="s">
        <v>2</v>
      </c>
      <c r="D15" s="55" t="s">
        <v>3</v>
      </c>
      <c r="E15" s="54" t="s">
        <v>4</v>
      </c>
      <c r="F15" s="54" t="s">
        <v>5</v>
      </c>
      <c r="G15" s="147" t="s">
        <v>38</v>
      </c>
    </row>
    <row r="16" spans="1:7" x14ac:dyDescent="0.25">
      <c r="A16" s="74" t="s">
        <v>230</v>
      </c>
      <c r="B16" s="61" t="s">
        <v>231</v>
      </c>
      <c r="C16" s="97">
        <v>4</v>
      </c>
      <c r="D16" s="63" t="s">
        <v>11</v>
      </c>
      <c r="E16" s="62">
        <v>4</v>
      </c>
      <c r="F16" s="62">
        <v>4</v>
      </c>
      <c r="G16" s="95" t="s">
        <v>80</v>
      </c>
    </row>
    <row r="17" spans="1:7" x14ac:dyDescent="0.25">
      <c r="A17" s="76" t="s">
        <v>232</v>
      </c>
      <c r="B17" s="61" t="s">
        <v>233</v>
      </c>
      <c r="C17" s="97">
        <v>4</v>
      </c>
      <c r="D17" s="63" t="s">
        <v>11</v>
      </c>
      <c r="E17" s="62">
        <v>4</v>
      </c>
      <c r="F17" s="62">
        <v>5</v>
      </c>
      <c r="G17" s="95" t="s">
        <v>81</v>
      </c>
    </row>
    <row r="18" spans="1:7" x14ac:dyDescent="0.25">
      <c r="A18" s="60" t="s">
        <v>234</v>
      </c>
      <c r="B18" s="61" t="s">
        <v>266</v>
      </c>
      <c r="C18" s="97">
        <v>4</v>
      </c>
      <c r="D18" s="63" t="s">
        <v>11</v>
      </c>
      <c r="E18" s="62">
        <v>4</v>
      </c>
      <c r="F18" s="62">
        <v>6</v>
      </c>
      <c r="G18" s="95" t="s">
        <v>56</v>
      </c>
    </row>
    <row r="19" spans="1:7" x14ac:dyDescent="0.25">
      <c r="A19" s="60" t="s">
        <v>235</v>
      </c>
      <c r="B19" s="61" t="s">
        <v>236</v>
      </c>
      <c r="C19" s="62">
        <v>4</v>
      </c>
      <c r="D19" s="63" t="s">
        <v>34</v>
      </c>
      <c r="E19" s="62">
        <v>3</v>
      </c>
      <c r="F19" s="62">
        <v>5</v>
      </c>
      <c r="G19" s="95" t="s">
        <v>55</v>
      </c>
    </row>
    <row r="20" spans="1:7" x14ac:dyDescent="0.25">
      <c r="A20" s="60" t="s">
        <v>237</v>
      </c>
      <c r="B20" s="61" t="s">
        <v>238</v>
      </c>
      <c r="C20" s="62">
        <v>4</v>
      </c>
      <c r="D20" s="63" t="s">
        <v>34</v>
      </c>
      <c r="E20" s="62">
        <v>3</v>
      </c>
      <c r="F20" s="62">
        <v>5</v>
      </c>
      <c r="G20" s="95" t="s">
        <v>80</v>
      </c>
    </row>
    <row r="21" spans="1:7" x14ac:dyDescent="0.25">
      <c r="A21" s="60" t="s">
        <v>239</v>
      </c>
      <c r="B21" s="61" t="s">
        <v>240</v>
      </c>
      <c r="C21" s="62">
        <v>4</v>
      </c>
      <c r="D21" s="63" t="s">
        <v>34</v>
      </c>
      <c r="E21" s="62">
        <v>3</v>
      </c>
      <c r="F21" s="62">
        <v>5</v>
      </c>
      <c r="G21" s="95" t="s">
        <v>58</v>
      </c>
    </row>
    <row r="22" spans="1:7" x14ac:dyDescent="0.25">
      <c r="A22" s="60"/>
      <c r="B22" s="61"/>
      <c r="C22" s="62"/>
      <c r="D22" s="63"/>
      <c r="E22" s="62"/>
      <c r="F22" s="62"/>
      <c r="G22" s="95"/>
    </row>
    <row r="23" spans="1:7" s="15" customFormat="1" x14ac:dyDescent="0.25">
      <c r="A23" s="76"/>
      <c r="B23" s="77"/>
      <c r="C23" s="78"/>
      <c r="D23" s="79"/>
      <c r="E23" s="78"/>
      <c r="F23" s="78"/>
      <c r="G23" s="96"/>
    </row>
    <row r="24" spans="1:7" x14ac:dyDescent="0.25">
      <c r="A24" s="3"/>
      <c r="B24" s="4"/>
      <c r="C24" s="5"/>
      <c r="D24" s="11"/>
      <c r="E24" s="2"/>
      <c r="F24" s="2"/>
      <c r="G24" s="163"/>
    </row>
    <row r="25" spans="1:7" ht="15.75" thickBot="1" x14ac:dyDescent="0.3">
      <c r="A25" s="7"/>
      <c r="B25" s="22"/>
      <c r="C25" s="23"/>
      <c r="D25" s="24"/>
      <c r="E25" s="25"/>
      <c r="F25" s="25"/>
      <c r="G25" s="164"/>
    </row>
  </sheetData>
  <mergeCells count="3">
    <mergeCell ref="A1:G1"/>
    <mergeCell ref="A2:G2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J23" sqref="J23"/>
    </sheetView>
  </sheetViews>
  <sheetFormatPr defaultRowHeight="15" x14ac:dyDescent="0.25"/>
  <cols>
    <col min="2" max="2" width="27.5703125" customWidth="1"/>
    <col min="3" max="3" width="7.5703125" style="10" customWidth="1"/>
    <col min="4" max="4" width="7.140625" style="14" customWidth="1"/>
    <col min="5" max="6" width="6.7109375" customWidth="1"/>
    <col min="7" max="7" width="31.5703125" customWidth="1"/>
    <col min="8" max="8" width="16.5703125" customWidth="1"/>
  </cols>
  <sheetData>
    <row r="1" spans="1:7" ht="61.5" customHeight="1" thickBot="1" x14ac:dyDescent="0.3">
      <c r="A1" s="235" t="s">
        <v>44</v>
      </c>
      <c r="B1" s="235"/>
      <c r="C1" s="235"/>
      <c r="D1" s="235"/>
      <c r="E1" s="235"/>
      <c r="F1" s="235"/>
      <c r="G1" s="235"/>
    </row>
    <row r="2" spans="1:7" ht="15.75" thickBot="1" x14ac:dyDescent="0.3">
      <c r="A2" s="225" t="s">
        <v>6</v>
      </c>
      <c r="B2" s="226"/>
      <c r="C2" s="226"/>
      <c r="D2" s="226"/>
      <c r="E2" s="226"/>
      <c r="F2" s="226"/>
      <c r="G2" s="237"/>
    </row>
    <row r="3" spans="1:7" ht="26.25" thickBot="1" x14ac:dyDescent="0.3">
      <c r="A3" s="52" t="s">
        <v>37</v>
      </c>
      <c r="B3" s="53" t="s">
        <v>16</v>
      </c>
      <c r="C3" s="54" t="s">
        <v>2</v>
      </c>
      <c r="D3" s="55" t="s">
        <v>3</v>
      </c>
      <c r="E3" s="54" t="s">
        <v>4</v>
      </c>
      <c r="F3" s="54" t="s">
        <v>5</v>
      </c>
      <c r="G3" s="147" t="s">
        <v>38</v>
      </c>
    </row>
    <row r="4" spans="1:7" x14ac:dyDescent="0.25">
      <c r="A4" s="56" t="s">
        <v>241</v>
      </c>
      <c r="B4" s="57" t="s">
        <v>242</v>
      </c>
      <c r="C4" s="58">
        <v>3</v>
      </c>
      <c r="D4" s="59" t="s">
        <v>8</v>
      </c>
      <c r="E4" s="58">
        <v>3</v>
      </c>
      <c r="F4" s="58">
        <v>4</v>
      </c>
      <c r="G4" s="99" t="s">
        <v>80</v>
      </c>
    </row>
    <row r="5" spans="1:7" x14ac:dyDescent="0.25">
      <c r="A5" s="60" t="s">
        <v>243</v>
      </c>
      <c r="B5" s="61" t="s">
        <v>39</v>
      </c>
      <c r="C5" s="62">
        <v>3</v>
      </c>
      <c r="D5" s="63" t="s">
        <v>8</v>
      </c>
      <c r="E5" s="62">
        <v>3</v>
      </c>
      <c r="F5" s="62">
        <v>3</v>
      </c>
      <c r="G5" s="95" t="s">
        <v>67</v>
      </c>
    </row>
    <row r="6" spans="1:7" x14ac:dyDescent="0.25">
      <c r="A6" s="60" t="s">
        <v>244</v>
      </c>
      <c r="B6" s="189" t="s">
        <v>245</v>
      </c>
      <c r="C6" s="62">
        <v>4</v>
      </c>
      <c r="D6" s="63" t="s">
        <v>11</v>
      </c>
      <c r="E6" s="62">
        <v>4</v>
      </c>
      <c r="F6" s="62">
        <v>6</v>
      </c>
      <c r="G6" s="95" t="s">
        <v>58</v>
      </c>
    </row>
    <row r="7" spans="1:7" x14ac:dyDescent="0.25">
      <c r="A7" s="60" t="s">
        <v>246</v>
      </c>
      <c r="B7" s="61" t="s">
        <v>247</v>
      </c>
      <c r="C7" s="62">
        <v>3</v>
      </c>
      <c r="D7" s="63" t="s">
        <v>8</v>
      </c>
      <c r="E7" s="62">
        <v>3</v>
      </c>
      <c r="F7" s="62">
        <v>2</v>
      </c>
      <c r="G7" s="95" t="s">
        <v>57</v>
      </c>
    </row>
    <row r="8" spans="1:7" x14ac:dyDescent="0.25">
      <c r="A8" s="60" t="s">
        <v>248</v>
      </c>
      <c r="B8" s="61" t="s">
        <v>226</v>
      </c>
      <c r="C8" s="62">
        <v>2</v>
      </c>
      <c r="D8" s="63" t="s">
        <v>7</v>
      </c>
      <c r="E8" s="62">
        <v>2</v>
      </c>
      <c r="F8" s="62">
        <v>3</v>
      </c>
      <c r="G8" s="95" t="s">
        <v>55</v>
      </c>
    </row>
    <row r="9" spans="1:7" x14ac:dyDescent="0.25">
      <c r="A9" s="89" t="s">
        <v>249</v>
      </c>
      <c r="B9" s="66" t="s">
        <v>250</v>
      </c>
      <c r="C9" s="67">
        <v>3</v>
      </c>
      <c r="D9" s="219" t="s">
        <v>8</v>
      </c>
      <c r="E9" s="67">
        <v>3</v>
      </c>
      <c r="F9" s="67">
        <v>3</v>
      </c>
      <c r="G9" s="194" t="s">
        <v>56</v>
      </c>
    </row>
    <row r="10" spans="1:7" x14ac:dyDescent="0.25">
      <c r="A10" s="60" t="s">
        <v>251</v>
      </c>
      <c r="B10" s="61" t="s">
        <v>252</v>
      </c>
      <c r="C10" s="62">
        <v>2</v>
      </c>
      <c r="D10" s="63" t="s">
        <v>7</v>
      </c>
      <c r="E10" s="62">
        <v>2</v>
      </c>
      <c r="F10" s="62">
        <v>3</v>
      </c>
      <c r="G10" s="95" t="s">
        <v>81</v>
      </c>
    </row>
    <row r="11" spans="1:7" x14ac:dyDescent="0.25">
      <c r="A11" s="60"/>
      <c r="B11" s="61"/>
      <c r="C11" s="62"/>
      <c r="D11" s="63"/>
      <c r="E11" s="62"/>
      <c r="F11" s="62"/>
      <c r="G11" s="95"/>
    </row>
    <row r="12" spans="1:7" x14ac:dyDescent="0.25">
      <c r="A12" s="65"/>
      <c r="B12" s="66"/>
      <c r="C12" s="67"/>
      <c r="D12" s="63"/>
      <c r="E12" s="62"/>
      <c r="F12" s="62"/>
      <c r="G12" s="195"/>
    </row>
    <row r="13" spans="1:7" ht="15.75" thickBot="1" x14ac:dyDescent="0.3">
      <c r="A13" s="69"/>
      <c r="B13" s="70"/>
      <c r="C13" s="71"/>
      <c r="D13" s="72"/>
      <c r="E13" s="71"/>
      <c r="F13" s="71"/>
      <c r="G13" s="196"/>
    </row>
    <row r="14" spans="1:7" ht="15.75" thickBot="1" x14ac:dyDescent="0.3">
      <c r="A14" s="229" t="s">
        <v>12</v>
      </c>
      <c r="B14" s="230"/>
      <c r="C14" s="230"/>
      <c r="D14" s="230"/>
      <c r="E14" s="230"/>
      <c r="F14" s="230"/>
      <c r="G14" s="230"/>
    </row>
    <row r="15" spans="1:7" ht="26.25" thickBot="1" x14ac:dyDescent="0.3">
      <c r="A15" s="52" t="s">
        <v>37</v>
      </c>
      <c r="B15" s="53" t="s">
        <v>16</v>
      </c>
      <c r="C15" s="54" t="s">
        <v>2</v>
      </c>
      <c r="D15" s="55" t="s">
        <v>3</v>
      </c>
      <c r="E15" s="54" t="s">
        <v>4</v>
      </c>
      <c r="F15" s="54" t="s">
        <v>5</v>
      </c>
      <c r="G15" s="147" t="s">
        <v>38</v>
      </c>
    </row>
    <row r="16" spans="1:7" x14ac:dyDescent="0.25">
      <c r="A16" s="74" t="s">
        <v>253</v>
      </c>
      <c r="B16" s="61" t="s">
        <v>254</v>
      </c>
      <c r="C16" s="62">
        <v>3</v>
      </c>
      <c r="D16" s="63" t="s">
        <v>8</v>
      </c>
      <c r="E16" s="62">
        <v>3</v>
      </c>
      <c r="F16" s="62">
        <v>5</v>
      </c>
      <c r="G16" s="95" t="s">
        <v>57</v>
      </c>
    </row>
    <row r="17" spans="1:7" x14ac:dyDescent="0.25">
      <c r="A17" s="76" t="s">
        <v>255</v>
      </c>
      <c r="B17" s="61" t="s">
        <v>256</v>
      </c>
      <c r="C17" s="62">
        <v>3</v>
      </c>
      <c r="D17" s="63" t="s">
        <v>8</v>
      </c>
      <c r="E17" s="62">
        <v>3</v>
      </c>
      <c r="F17" s="62">
        <v>5</v>
      </c>
      <c r="G17" s="95" t="s">
        <v>56</v>
      </c>
    </row>
    <row r="18" spans="1:7" x14ac:dyDescent="0.25">
      <c r="A18" s="60" t="s">
        <v>257</v>
      </c>
      <c r="B18" s="61" t="s">
        <v>258</v>
      </c>
      <c r="C18" s="62">
        <v>4</v>
      </c>
      <c r="D18" s="63" t="s">
        <v>34</v>
      </c>
      <c r="E18" s="62">
        <v>3</v>
      </c>
      <c r="F18" s="62">
        <v>4</v>
      </c>
      <c r="G18" s="95" t="s">
        <v>57</v>
      </c>
    </row>
    <row r="19" spans="1:7" x14ac:dyDescent="0.25">
      <c r="A19" s="60" t="s">
        <v>259</v>
      </c>
      <c r="B19" s="61" t="s">
        <v>260</v>
      </c>
      <c r="C19" s="62">
        <v>4</v>
      </c>
      <c r="D19" s="63" t="s">
        <v>34</v>
      </c>
      <c r="E19" s="62">
        <v>3</v>
      </c>
      <c r="F19" s="62">
        <v>5</v>
      </c>
      <c r="G19" s="95" t="s">
        <v>56</v>
      </c>
    </row>
    <row r="20" spans="1:7" x14ac:dyDescent="0.25">
      <c r="A20" s="60" t="s">
        <v>261</v>
      </c>
      <c r="B20" s="61" t="s">
        <v>262</v>
      </c>
      <c r="C20" s="62">
        <v>4</v>
      </c>
      <c r="D20" s="63" t="s">
        <v>34</v>
      </c>
      <c r="E20" s="62">
        <v>3</v>
      </c>
      <c r="F20" s="62">
        <v>4</v>
      </c>
      <c r="G20" s="95" t="s">
        <v>58</v>
      </c>
    </row>
    <row r="21" spans="1:7" x14ac:dyDescent="0.25">
      <c r="A21" s="60" t="s">
        <v>263</v>
      </c>
      <c r="B21" s="61" t="s">
        <v>264</v>
      </c>
      <c r="C21" s="62">
        <v>3</v>
      </c>
      <c r="D21" s="63" t="s">
        <v>36</v>
      </c>
      <c r="E21" s="62">
        <v>3</v>
      </c>
      <c r="F21" s="62">
        <v>4</v>
      </c>
      <c r="G21" s="95" t="s">
        <v>57</v>
      </c>
    </row>
    <row r="22" spans="1:7" s="15" customFormat="1" x14ac:dyDescent="0.25">
      <c r="A22" s="60" t="s">
        <v>265</v>
      </c>
      <c r="B22" s="61" t="s">
        <v>10</v>
      </c>
      <c r="C22" s="62">
        <v>2</v>
      </c>
      <c r="D22" s="63" t="s">
        <v>7</v>
      </c>
      <c r="E22" s="62">
        <v>2</v>
      </c>
      <c r="F22" s="62">
        <v>3</v>
      </c>
      <c r="G22" s="95" t="s">
        <v>81</v>
      </c>
    </row>
    <row r="23" spans="1:7" x14ac:dyDescent="0.25">
      <c r="A23" s="60"/>
      <c r="B23" s="66"/>
      <c r="C23" s="67"/>
      <c r="D23" s="190"/>
      <c r="E23" s="191"/>
      <c r="F23" s="191"/>
      <c r="G23" s="197"/>
    </row>
    <row r="24" spans="1:7" ht="15.75" thickBot="1" x14ac:dyDescent="0.3">
      <c r="A24" s="69"/>
      <c r="B24" s="80"/>
      <c r="C24" s="81"/>
      <c r="D24" s="192"/>
      <c r="E24" s="193"/>
      <c r="F24" s="193"/>
      <c r="G24" s="198"/>
    </row>
    <row r="26" spans="1:7" x14ac:dyDescent="0.25">
      <c r="A26" s="233"/>
      <c r="B26" s="233"/>
      <c r="C26" s="233"/>
      <c r="D26" s="233"/>
      <c r="E26" s="233"/>
      <c r="F26" s="233"/>
      <c r="G26" s="233"/>
    </row>
  </sheetData>
  <mergeCells count="4">
    <mergeCell ref="A1:G1"/>
    <mergeCell ref="A26:G26"/>
    <mergeCell ref="A2:G2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opLeftCell="A72" workbookViewId="0">
      <selection activeCell="B83" sqref="B83"/>
    </sheetView>
  </sheetViews>
  <sheetFormatPr defaultRowHeight="15" x14ac:dyDescent="0.25"/>
  <cols>
    <col min="2" max="2" width="38.42578125" customWidth="1"/>
    <col min="3" max="3" width="7.5703125" style="10" customWidth="1"/>
    <col min="4" max="4" width="7.140625" style="14" customWidth="1"/>
    <col min="5" max="6" width="6.7109375" customWidth="1"/>
    <col min="7" max="7" width="28.42578125" customWidth="1"/>
    <col min="8" max="8" width="26" customWidth="1"/>
    <col min="9" max="9" width="16.5703125" customWidth="1"/>
  </cols>
  <sheetData>
    <row r="1" spans="1:9" x14ac:dyDescent="0.25">
      <c r="A1" s="44" t="str">
        <f>ÇAĞRI!A3</f>
        <v>Ders Kodu</v>
      </c>
      <c r="B1" s="45" t="str">
        <f>ÇAĞRI!B3</f>
        <v>Ders Adı</v>
      </c>
      <c r="C1" s="45" t="str">
        <f>ÇAĞRI!C3</f>
        <v>D.Saati</v>
      </c>
      <c r="D1" s="45" t="str">
        <f>ÇAĞRI!D3</f>
        <v>T-P</v>
      </c>
      <c r="E1" s="45" t="str">
        <f>ÇAĞRI!E3</f>
        <v>Kredi</v>
      </c>
      <c r="F1" s="45" t="str">
        <f>ÇAĞRI!F3</f>
        <v>AKTS</v>
      </c>
      <c r="G1" s="45" t="str">
        <f>ÇAĞRI!G3</f>
        <v>Öğretim Elemanı</v>
      </c>
      <c r="H1" s="45" t="e">
        <f>ÇAĞRI!#REF!</f>
        <v>#REF!</v>
      </c>
      <c r="I1" s="238" t="s">
        <v>13</v>
      </c>
    </row>
    <row r="2" spans="1:9" x14ac:dyDescent="0.25">
      <c r="A2" s="46" t="str">
        <f>ÇAĞRI!A4</f>
        <v>ÇM102</v>
      </c>
      <c r="B2" s="1" t="str">
        <f>ÇAĞRI!B4</f>
        <v>Ticaret Hukuku</v>
      </c>
      <c r="C2" s="1">
        <f>ÇAĞRI!C4</f>
        <v>2</v>
      </c>
      <c r="D2" s="1" t="str">
        <f>ÇAĞRI!D4</f>
        <v>2-0</v>
      </c>
      <c r="E2" s="1">
        <f>ÇAĞRI!E4</f>
        <v>2</v>
      </c>
      <c r="F2" s="1">
        <f>ÇAĞRI!F4</f>
        <v>3</v>
      </c>
      <c r="G2" s="1" t="str">
        <f>ÇAĞRI!G4</f>
        <v>Öğr. Gör. Elif ATAMAN</v>
      </c>
      <c r="H2" s="1" t="e">
        <f>ÇAĞRI!#REF!</f>
        <v>#REF!</v>
      </c>
      <c r="I2" s="239"/>
    </row>
    <row r="3" spans="1:9" x14ac:dyDescent="0.25">
      <c r="A3" s="46" t="str">
        <f>ÇAĞRI!A5</f>
        <v>ÇM104</v>
      </c>
      <c r="B3" s="1" t="str">
        <f>ÇAĞRI!B5</f>
        <v>Ofis Programları II</v>
      </c>
      <c r="C3" s="1">
        <f>ÇAĞRI!C5</f>
        <v>3</v>
      </c>
      <c r="D3" s="1" t="str">
        <f>ÇAĞRI!D5</f>
        <v>2-1</v>
      </c>
      <c r="E3" s="1">
        <f>ÇAĞRI!E5</f>
        <v>3</v>
      </c>
      <c r="F3" s="1">
        <f>ÇAĞRI!F5</f>
        <v>3</v>
      </c>
      <c r="G3" s="1" t="str">
        <f>ÇAĞRI!G5</f>
        <v>Öğr. Gör. T. Cansu TOPALLI</v>
      </c>
      <c r="H3" s="1" t="e">
        <f>ÇAĞRI!#REF!</f>
        <v>#REF!</v>
      </c>
      <c r="I3" s="239"/>
    </row>
    <row r="4" spans="1:9" x14ac:dyDescent="0.25">
      <c r="A4" s="46" t="str">
        <f>ÇAĞRI!A6</f>
        <v>ÇM106</v>
      </c>
      <c r="B4" s="1" t="str">
        <f>ÇAĞRI!B6</f>
        <v>Çağrı Merkezi Yönetimi II</v>
      </c>
      <c r="C4" s="1">
        <f>ÇAĞRI!C6</f>
        <v>3</v>
      </c>
      <c r="D4" s="1" t="str">
        <f>ÇAĞRI!D6</f>
        <v>2-1</v>
      </c>
      <c r="E4" s="1">
        <f>ÇAĞRI!E6</f>
        <v>3</v>
      </c>
      <c r="F4" s="1">
        <f>ÇAĞRI!F6</f>
        <v>4</v>
      </c>
      <c r="G4" s="1" t="str">
        <f>ÇAĞRI!G6</f>
        <v>Öğr. Gör. Dursun KIRMEMİŞ</v>
      </c>
      <c r="H4" s="1" t="e">
        <f>ÇAĞRI!#REF!</f>
        <v>#REF!</v>
      </c>
      <c r="I4" s="239"/>
    </row>
    <row r="5" spans="1:9" x14ac:dyDescent="0.25">
      <c r="A5" s="46" t="str">
        <f>ÇAĞRI!A7</f>
        <v>ÇM114</v>
      </c>
      <c r="B5" s="1" t="str">
        <f>ÇAĞRI!B7</f>
        <v>İş Sağlığı ve Güvenliği</v>
      </c>
      <c r="C5" s="1">
        <f>ÇAĞRI!C7</f>
        <v>2</v>
      </c>
      <c r="D5" s="1" t="str">
        <f>ÇAĞRI!D7</f>
        <v>2-0</v>
      </c>
      <c r="E5" s="1">
        <f>ÇAĞRI!E7</f>
        <v>2</v>
      </c>
      <c r="F5" s="1">
        <f>ÇAĞRI!F7</f>
        <v>4</v>
      </c>
      <c r="G5" s="1" t="str">
        <f>ÇAĞRI!G7</f>
        <v>Öğr. Gör. Aslı TOSYALI KARADAĞ</v>
      </c>
      <c r="H5" s="1" t="e">
        <f>ÇAĞRI!#REF!</f>
        <v>#REF!</v>
      </c>
      <c r="I5" s="239"/>
    </row>
    <row r="6" spans="1:9" x14ac:dyDescent="0.25">
      <c r="A6" s="46" t="str">
        <f>ÇAĞRI!A8</f>
        <v>ÇM116</v>
      </c>
      <c r="B6" s="1" t="str">
        <f>ÇAĞRI!B8</f>
        <v>Çağrı Alma Tekniklerine Giriş</v>
      </c>
      <c r="C6" s="1">
        <f>ÇAĞRI!C8</f>
        <v>3</v>
      </c>
      <c r="D6" s="1" t="str">
        <f>ÇAĞRI!D8</f>
        <v>1-2</v>
      </c>
      <c r="E6" s="1">
        <f>ÇAĞRI!E8</f>
        <v>2</v>
      </c>
      <c r="F6" s="1">
        <f>ÇAĞRI!F8</f>
        <v>4</v>
      </c>
      <c r="G6" s="1" t="str">
        <f>ÇAĞRI!G8</f>
        <v>Öğr. Gör. Dursun KIRMEMİŞ</v>
      </c>
      <c r="H6" s="1" t="e">
        <f>ÇAĞRI!#REF!</f>
        <v>#REF!</v>
      </c>
      <c r="I6" s="239"/>
    </row>
    <row r="7" spans="1:9" x14ac:dyDescent="0.25">
      <c r="A7" s="46" t="str">
        <f>ÇAĞRI!A9</f>
        <v>ÇM108</v>
      </c>
      <c r="B7" s="1" t="str">
        <f>ÇAĞRI!B9</f>
        <v>Kişilerarası İletişim</v>
      </c>
      <c r="C7" s="1">
        <f>ÇAĞRI!C9</f>
        <v>2</v>
      </c>
      <c r="D7" s="1" t="str">
        <f>ÇAĞRI!D9</f>
        <v>2-0</v>
      </c>
      <c r="E7" s="1">
        <f>ÇAĞRI!E9</f>
        <v>2</v>
      </c>
      <c r="F7" s="1">
        <f>ÇAĞRI!F9</f>
        <v>3</v>
      </c>
      <c r="G7" s="1" t="str">
        <f>ÇAĞRI!G9</f>
        <v>Öğr. Gör. Mürsel KAN</v>
      </c>
      <c r="H7" s="1" t="e">
        <f>ÇAĞRI!#REF!</f>
        <v>#REF!</v>
      </c>
      <c r="I7" s="239"/>
    </row>
    <row r="8" spans="1:9" x14ac:dyDescent="0.25">
      <c r="A8" s="46" t="str">
        <f>ÇAĞRI!A10</f>
        <v>ÇM122</v>
      </c>
      <c r="B8" s="1" t="str">
        <f>ÇAĞRI!B10</f>
        <v>Temel ve Ticari Matematik</v>
      </c>
      <c r="C8" s="1">
        <f>ÇAĞRI!C10</f>
        <v>3</v>
      </c>
      <c r="D8" s="1" t="str">
        <f>ÇAĞRI!D10</f>
        <v>2-1</v>
      </c>
      <c r="E8" s="1">
        <f>ÇAĞRI!E10</f>
        <v>3</v>
      </c>
      <c r="F8" s="1">
        <f>ÇAĞRI!F10</f>
        <v>3</v>
      </c>
      <c r="G8" s="1" t="str">
        <f>ÇAĞRI!G10</f>
        <v>Dr. Öğr. Üyesi Evren ERGÜN</v>
      </c>
      <c r="H8" s="1" t="e">
        <f>ÇAĞRI!#REF!</f>
        <v>#REF!</v>
      </c>
      <c r="I8" s="239"/>
    </row>
    <row r="9" spans="1:9" x14ac:dyDescent="0.25">
      <c r="A9" s="46">
        <f>ÇAĞRI!A11</f>
        <v>0</v>
      </c>
      <c r="B9" s="1">
        <f>ÇAĞRI!B11</f>
        <v>0</v>
      </c>
      <c r="C9" s="1">
        <f>ÇAĞRI!C11</f>
        <v>0</v>
      </c>
      <c r="D9" s="1">
        <f>ÇAĞRI!D11</f>
        <v>0</v>
      </c>
      <c r="E9" s="1">
        <f>ÇAĞRI!E11</f>
        <v>0</v>
      </c>
      <c r="F9" s="1">
        <f>ÇAĞRI!F11</f>
        <v>0</v>
      </c>
      <c r="G9" s="1">
        <f>ÇAĞRI!G11</f>
        <v>0</v>
      </c>
      <c r="H9" s="1" t="e">
        <f>ÇAĞRI!#REF!</f>
        <v>#REF!</v>
      </c>
      <c r="I9" s="239"/>
    </row>
    <row r="10" spans="1:9" x14ac:dyDescent="0.25">
      <c r="A10" s="46">
        <f>ÇAĞRI!A12</f>
        <v>0</v>
      </c>
      <c r="B10" s="1">
        <f>ÇAĞRI!B12</f>
        <v>0</v>
      </c>
      <c r="C10" s="1">
        <f>ÇAĞRI!C12</f>
        <v>0</v>
      </c>
      <c r="D10" s="1">
        <f>ÇAĞRI!D12</f>
        <v>0</v>
      </c>
      <c r="E10" s="1">
        <f>ÇAĞRI!E12</f>
        <v>0</v>
      </c>
      <c r="F10" s="1">
        <f>ÇAĞRI!F12</f>
        <v>0</v>
      </c>
      <c r="G10" s="1">
        <f>ÇAĞRI!G12</f>
        <v>0</v>
      </c>
      <c r="H10" s="1" t="e">
        <f>ÇAĞRI!#REF!</f>
        <v>#REF!</v>
      </c>
      <c r="I10" s="239"/>
    </row>
    <row r="11" spans="1:9" s="15" customFormat="1" x14ac:dyDescent="0.25">
      <c r="A11" s="46" t="str">
        <f>ÇAĞRI!A15</f>
        <v>Ders Kodu</v>
      </c>
      <c r="B11" s="1" t="str">
        <f>ÇAĞRI!B15</f>
        <v>Ders Adı</v>
      </c>
      <c r="C11" s="1" t="str">
        <f>ÇAĞRI!C15</f>
        <v>D.Saati</v>
      </c>
      <c r="D11" s="1" t="str">
        <f>ÇAĞRI!D15</f>
        <v>T-P</v>
      </c>
      <c r="E11" s="1" t="str">
        <f>ÇAĞRI!E15</f>
        <v>Kredi</v>
      </c>
      <c r="F11" s="1" t="str">
        <f>ÇAĞRI!F15</f>
        <v>AKTS</v>
      </c>
      <c r="G11" s="1" t="str">
        <f>ÇAĞRI!G15</f>
        <v>Öğretim Elemanı</v>
      </c>
      <c r="H11" s="1" t="e">
        <f>ÇAĞRI!#REF!</f>
        <v>#REF!</v>
      </c>
      <c r="I11" s="239"/>
    </row>
    <row r="12" spans="1:9" x14ac:dyDescent="0.25">
      <c r="A12" s="46" t="str">
        <f>ÇAĞRI!A16</f>
        <v>ÇM202</v>
      </c>
      <c r="B12" s="1" t="str">
        <f>ÇAĞRI!B16</f>
        <v>Çağrı Merkezleri İçin Temel Satış Teknikleri</v>
      </c>
      <c r="C12" s="1">
        <f>ÇAĞRI!C16</f>
        <v>4</v>
      </c>
      <c r="D12" s="1" t="str">
        <f>ÇAĞRI!D16</f>
        <v>3-1</v>
      </c>
      <c r="E12" s="1">
        <f>ÇAĞRI!E16</f>
        <v>4</v>
      </c>
      <c r="F12" s="1">
        <f>ÇAĞRI!F16</f>
        <v>4</v>
      </c>
      <c r="G12" s="1" t="str">
        <f>ÇAĞRI!G16</f>
        <v>Öğr. Gör. Dr. A. Z. Ç. BAŞARAN</v>
      </c>
      <c r="H12" s="1" t="e">
        <f>ÇAĞRI!#REF!</f>
        <v>#REF!</v>
      </c>
      <c r="I12" s="239"/>
    </row>
    <row r="13" spans="1:9" x14ac:dyDescent="0.25">
      <c r="A13" s="46" t="str">
        <f>ÇAĞRI!A17</f>
        <v>ÇM204</v>
      </c>
      <c r="B13" s="1" t="str">
        <f>ÇAĞRI!B17</f>
        <v>İletişim ve İkna</v>
      </c>
      <c r="C13" s="1">
        <f>ÇAĞRI!C17</f>
        <v>2</v>
      </c>
      <c r="D13" s="1" t="str">
        <f>ÇAĞRI!D17</f>
        <v>2-0</v>
      </c>
      <c r="E13" s="1">
        <f>ÇAĞRI!E17</f>
        <v>2</v>
      </c>
      <c r="F13" s="1">
        <f>ÇAĞRI!F17</f>
        <v>4</v>
      </c>
      <c r="G13" s="1" t="str">
        <f>ÇAĞRI!G17</f>
        <v>Öğr. Gör. Mürsel KAN</v>
      </c>
      <c r="H13" s="1" t="e">
        <f>ÇAĞRI!#REF!</f>
        <v>#REF!</v>
      </c>
      <c r="I13" s="239"/>
    </row>
    <row r="14" spans="1:9" x14ac:dyDescent="0.25">
      <c r="A14" s="46" t="str">
        <f>ÇAĞRI!A18</f>
        <v>ÇM208</v>
      </c>
      <c r="B14" s="1" t="str">
        <f>ÇAĞRI!B18</f>
        <v>İş ve Sosyal Güvenlik Hukuku</v>
      </c>
      <c r="C14" s="1">
        <f>ÇAĞRI!C18</f>
        <v>2</v>
      </c>
      <c r="D14" s="1" t="str">
        <f>ÇAĞRI!D18</f>
        <v>2-0</v>
      </c>
      <c r="E14" s="1">
        <f>ÇAĞRI!E18</f>
        <v>2</v>
      </c>
      <c r="F14" s="1">
        <f>ÇAĞRI!F18</f>
        <v>4</v>
      </c>
      <c r="G14" s="1" t="str">
        <f>ÇAĞRI!G18</f>
        <v>Öğr. Gör. M. Selçuk ÖZKAN</v>
      </c>
      <c r="H14" s="1" t="e">
        <f>ÇAĞRI!#REF!</f>
        <v>#REF!</v>
      </c>
      <c r="I14" s="239"/>
    </row>
    <row r="15" spans="1:9" x14ac:dyDescent="0.25">
      <c r="A15" s="46" t="str">
        <f>ÇAĞRI!A19</f>
        <v>ÇM210</v>
      </c>
      <c r="B15" s="1" t="str">
        <f>ÇAĞRI!B19</f>
        <v>Mesleki Yazışmalar ve Hızlı Yazım Teknikleri</v>
      </c>
      <c r="C15" s="1">
        <f>ÇAĞRI!C19</f>
        <v>3</v>
      </c>
      <c r="D15" s="1" t="str">
        <f>ÇAĞRI!D19</f>
        <v>2-1</v>
      </c>
      <c r="E15" s="1">
        <f>ÇAĞRI!E19</f>
        <v>3</v>
      </c>
      <c r="F15" s="1">
        <f>ÇAĞRI!F19</f>
        <v>3</v>
      </c>
      <c r="G15" s="1" t="str">
        <f>ÇAĞRI!G19</f>
        <v>Öğr. Gör. Dursun KIRMEMİŞ</v>
      </c>
      <c r="H15" s="1" t="e">
        <f>ÇAĞRI!#REF!</f>
        <v>#REF!</v>
      </c>
      <c r="I15" s="239"/>
    </row>
    <row r="16" spans="1:9" x14ac:dyDescent="0.25">
      <c r="A16" s="46" t="str">
        <f>ÇAĞRI!A20</f>
        <v>ÇM212</v>
      </c>
      <c r="B16" s="1" t="str">
        <f>ÇAĞRI!B20</f>
        <v>Çatışma ve Stres Yönetimi</v>
      </c>
      <c r="C16" s="1">
        <f>ÇAĞRI!C20</f>
        <v>2</v>
      </c>
      <c r="D16" s="1" t="str">
        <f>ÇAĞRI!D20</f>
        <v>2-0</v>
      </c>
      <c r="E16" s="1">
        <f>ÇAĞRI!E20</f>
        <v>2</v>
      </c>
      <c r="F16" s="1">
        <f>ÇAĞRI!F20</f>
        <v>3</v>
      </c>
      <c r="G16" s="1" t="str">
        <f>ÇAĞRI!G20</f>
        <v>Öğr. Gör. Seval ŞENGEZER</v>
      </c>
      <c r="H16" s="1" t="e">
        <f>ÇAĞRI!#REF!</f>
        <v>#REF!</v>
      </c>
      <c r="I16" s="239"/>
    </row>
    <row r="17" spans="1:9" x14ac:dyDescent="0.25">
      <c r="A17" s="46" t="str">
        <f>ÇAĞRI!A21</f>
        <v>ÇM224</v>
      </c>
      <c r="B17" s="1" t="str">
        <f>ÇAĞRI!B21</f>
        <v>Meslek Hukuku ve Etiği</v>
      </c>
      <c r="C17" s="1">
        <f>ÇAĞRI!C21</f>
        <v>2</v>
      </c>
      <c r="D17" s="1" t="str">
        <f>ÇAĞRI!D21</f>
        <v>2-0</v>
      </c>
      <c r="E17" s="1">
        <f>ÇAĞRI!E21</f>
        <v>2</v>
      </c>
      <c r="F17" s="1">
        <f>ÇAĞRI!F21</f>
        <v>4</v>
      </c>
      <c r="G17" s="1" t="str">
        <f>ÇAĞRI!G21</f>
        <v>Öğr. Gör. Seval ŞENGEZER</v>
      </c>
      <c r="H17" s="1" t="e">
        <f>ÇAĞRI!#REF!</f>
        <v>#REF!</v>
      </c>
      <c r="I17" s="239"/>
    </row>
    <row r="18" spans="1:9" x14ac:dyDescent="0.25">
      <c r="A18" s="46" t="str">
        <f>ÇAĞRI!A22</f>
        <v>ÇM216</v>
      </c>
      <c r="B18" s="1" t="str">
        <f>ÇAĞRI!B22</f>
        <v>Finansal Hizmet Pazarlaması</v>
      </c>
      <c r="C18" s="1">
        <f>ÇAĞRI!C22</f>
        <v>2</v>
      </c>
      <c r="D18" s="1" t="str">
        <f>ÇAĞRI!D22</f>
        <v>2-0</v>
      </c>
      <c r="E18" s="1">
        <f>ÇAĞRI!E22</f>
        <v>2</v>
      </c>
      <c r="F18" s="1">
        <f>ÇAĞRI!F22</f>
        <v>3</v>
      </c>
      <c r="G18" s="1" t="str">
        <f>ÇAĞRI!G22</f>
        <v>Öğr. Gör. Elif ATAMAN</v>
      </c>
      <c r="H18" s="1" t="e">
        <f>ÇAĞRI!#REF!</f>
        <v>#REF!</v>
      </c>
      <c r="I18" s="239"/>
    </row>
    <row r="19" spans="1:9" x14ac:dyDescent="0.25">
      <c r="A19" s="46" t="str">
        <f>ÇAĞRI!A23</f>
        <v>ÇM236</v>
      </c>
      <c r="B19" s="1" t="str">
        <f>ÇAĞRI!B23</f>
        <v>Toplantı Zaman Yönetimi</v>
      </c>
      <c r="C19" s="1">
        <f>ÇAĞRI!C23</f>
        <v>2</v>
      </c>
      <c r="D19" s="1" t="str">
        <f>ÇAĞRI!D23</f>
        <v>2-0</v>
      </c>
      <c r="E19" s="1">
        <f>ÇAĞRI!E23</f>
        <v>2</v>
      </c>
      <c r="F19" s="1">
        <f>ÇAĞRI!F23</f>
        <v>3</v>
      </c>
      <c r="G19" s="1" t="str">
        <f>ÇAĞRI!G23</f>
        <v>Öğr. Gör. Dursun KIRMEMİŞ</v>
      </c>
      <c r="H19" s="1" t="e">
        <f>ÇAĞRI!#REF!</f>
        <v>#REF!</v>
      </c>
      <c r="I19" s="239"/>
    </row>
    <row r="20" spans="1:9" ht="15.75" thickBot="1" x14ac:dyDescent="0.3">
      <c r="A20" s="47" t="str">
        <f>ÇAĞRI!A24</f>
        <v>ÇM242</v>
      </c>
      <c r="B20" s="48" t="str">
        <f>ÇAĞRI!B24</f>
        <v>Girişimcilik ve Yenilikçilik</v>
      </c>
      <c r="C20" s="48">
        <f>ÇAĞRI!C24</f>
        <v>2</v>
      </c>
      <c r="D20" s="48" t="str">
        <f>ÇAĞRI!D24</f>
        <v>2-0</v>
      </c>
      <c r="E20" s="48">
        <f>ÇAĞRI!E24</f>
        <v>2</v>
      </c>
      <c r="F20" s="48">
        <f>ÇAĞRI!F24</f>
        <v>3</v>
      </c>
      <c r="G20" s="48" t="str">
        <f>ÇAĞRI!G24</f>
        <v>Öğr. Gör. Mürsel KAN</v>
      </c>
      <c r="H20" s="48" t="e">
        <f>ÇAĞRI!#REF!</f>
        <v>#REF!</v>
      </c>
      <c r="I20" s="240"/>
    </row>
    <row r="21" spans="1:9" x14ac:dyDescent="0.25">
      <c r="A21" s="51" t="str">
        <f>'BANKA '!A4</f>
        <v>BAN102</v>
      </c>
      <c r="B21" s="16" t="str">
        <f>'BANKA '!B4</f>
        <v>Genel Muhasebe II</v>
      </c>
      <c r="C21" s="16">
        <f>'BANKA '!C4</f>
        <v>4</v>
      </c>
      <c r="D21" s="16" t="str">
        <f>'BANKA '!D4</f>
        <v>2-2</v>
      </c>
      <c r="E21" s="16">
        <f>'BANKA '!E4</f>
        <v>3</v>
      </c>
      <c r="F21" s="16">
        <f>'BANKA '!F4</f>
        <v>4</v>
      </c>
      <c r="G21" s="16" t="str">
        <f>'BANKA '!G4</f>
        <v>Öğr. Gör. Turgay YAVUZARSLAN</v>
      </c>
      <c r="H21" s="16" t="str">
        <f>'BANKA '!H4</f>
        <v>Öğr. Gör. Turgay YAVUZARSLAN</v>
      </c>
      <c r="I21" s="242" t="s">
        <v>24</v>
      </c>
    </row>
    <row r="22" spans="1:9" x14ac:dyDescent="0.25">
      <c r="A22" s="46" t="str">
        <f>'BANKA '!A5</f>
        <v>BAN110</v>
      </c>
      <c r="B22" s="1" t="str">
        <f>'BANKA '!B5</f>
        <v>İstatistik</v>
      </c>
      <c r="C22" s="1">
        <f>'BANKA '!C5</f>
        <v>2</v>
      </c>
      <c r="D22" s="1" t="str">
        <f>'BANKA '!D5</f>
        <v>2-0</v>
      </c>
      <c r="E22" s="1">
        <f>'BANKA '!E5</f>
        <v>2</v>
      </c>
      <c r="F22" s="1">
        <f>'BANKA '!F5</f>
        <v>4</v>
      </c>
      <c r="G22" s="1" t="str">
        <f>'BANKA '!G5</f>
        <v>Öğr. Gör. Dr. A. Z. Ç. BAŞARAN</v>
      </c>
      <c r="H22" s="1" t="str">
        <f>'BANKA '!H5</f>
        <v>Öğr. Gör. Dr. A. Z. Ç. BAŞARAN</v>
      </c>
      <c r="I22" s="239"/>
    </row>
    <row r="23" spans="1:9" x14ac:dyDescent="0.25">
      <c r="A23" s="46" t="str">
        <f>'BANKA '!A6</f>
        <v>BAN128</v>
      </c>
      <c r="B23" s="1" t="str">
        <f>'BANKA '!B6</f>
        <v>Finansal Yönetim</v>
      </c>
      <c r="C23" s="1">
        <f>'BANKA '!C6</f>
        <v>3</v>
      </c>
      <c r="D23" s="1" t="str">
        <f>'BANKA '!D6</f>
        <v>2-1</v>
      </c>
      <c r="E23" s="1">
        <f>'BANKA '!E6</f>
        <v>3</v>
      </c>
      <c r="F23" s="1">
        <f>'BANKA '!F6</f>
        <v>3</v>
      </c>
      <c r="G23" s="1" t="str">
        <f>'BANKA '!G6</f>
        <v>Öğr. Gör. Tunahan BİLGİN</v>
      </c>
      <c r="H23" s="1" t="str">
        <f>'BANKA '!H6</f>
        <v>Öğr. Gör. Tunahan BİLGİN</v>
      </c>
      <c r="I23" s="239"/>
    </row>
    <row r="24" spans="1:9" x14ac:dyDescent="0.25">
      <c r="A24" s="46" t="str">
        <f>'BANKA '!A7</f>
        <v>BAN132</v>
      </c>
      <c r="B24" s="1" t="str">
        <f>'BANKA '!B7</f>
        <v>Ticari Matematik</v>
      </c>
      <c r="C24" s="1">
        <f>'BANKA '!C7</f>
        <v>2</v>
      </c>
      <c r="D24" s="1" t="str">
        <f>'BANKA '!D7</f>
        <v>2-0</v>
      </c>
      <c r="E24" s="1">
        <f>'BANKA '!E7</f>
        <v>2</v>
      </c>
      <c r="F24" s="1">
        <f>'BANKA '!F7</f>
        <v>4</v>
      </c>
      <c r="G24" s="1" t="str">
        <f>'BANKA '!G7</f>
        <v>Dr.Öğr. Üyesi Evren ERGÜN</v>
      </c>
      <c r="H24" s="1" t="str">
        <f>'BANKA '!H7</f>
        <v>Dr.Öğr. Üyesi Evren ERGÜN</v>
      </c>
      <c r="I24" s="239"/>
    </row>
    <row r="25" spans="1:9" x14ac:dyDescent="0.25">
      <c r="A25" s="46" t="str">
        <f>'BANKA '!A8</f>
        <v>BAN130</v>
      </c>
      <c r="B25" s="1" t="str">
        <f>'BANKA '!B8</f>
        <v>Finansal Piyasalar ve Yat.Araçları</v>
      </c>
      <c r="C25" s="1">
        <f>'BANKA '!C8</f>
        <v>3</v>
      </c>
      <c r="D25" s="1" t="str">
        <f>'BANKA '!D8</f>
        <v>3-0</v>
      </c>
      <c r="E25" s="1">
        <f>'BANKA '!E8</f>
        <v>3</v>
      </c>
      <c r="F25" s="1">
        <f>'BANKA '!F8</f>
        <v>3</v>
      </c>
      <c r="G25" s="1" t="str">
        <f>'BANKA '!G8</f>
        <v>Öğr. Gör. Abdulkadir ERYILMAZ</v>
      </c>
      <c r="H25" s="1" t="str">
        <f>'BANKA '!H8</f>
        <v>Öğr. Gör. Abdulkadir ERYILMAZ</v>
      </c>
      <c r="I25" s="239"/>
    </row>
    <row r="26" spans="1:9" x14ac:dyDescent="0.25">
      <c r="A26" s="46" t="str">
        <f>'BANKA '!A9</f>
        <v>BAN108</v>
      </c>
      <c r="B26" s="1" t="str">
        <f>'BANKA '!B9</f>
        <v>İş ve Sosyal Güvenlik Hukuku</v>
      </c>
      <c r="C26" s="1">
        <f>'BANKA '!C9</f>
        <v>2</v>
      </c>
      <c r="D26" s="1" t="str">
        <f>'BANKA '!D9</f>
        <v>1-1</v>
      </c>
      <c r="E26" s="1">
        <f>'BANKA '!E9</f>
        <v>2</v>
      </c>
      <c r="F26" s="1">
        <f>'BANKA '!F9</f>
        <v>2</v>
      </c>
      <c r="G26" s="1" t="str">
        <f>'BANKA '!G9</f>
        <v>Öğr. Gör. M. Selçuk ÖZKAN</v>
      </c>
      <c r="H26" s="1" t="str">
        <f>'BANKA '!H9</f>
        <v>Öğr. Gör. M. Selçuk ÖZKAN</v>
      </c>
      <c r="I26" s="239"/>
    </row>
    <row r="27" spans="1:9" x14ac:dyDescent="0.25">
      <c r="A27" s="46" t="str">
        <f>'BANKA '!A10</f>
        <v>BAN114</v>
      </c>
      <c r="B27" s="1" t="str">
        <f>'BANKA '!B10</f>
        <v>İletişim ve İkna</v>
      </c>
      <c r="C27" s="1">
        <f>'BANKA '!C10</f>
        <v>2</v>
      </c>
      <c r="D27" s="1" t="str">
        <f>'BANKA '!D10</f>
        <v>2-0</v>
      </c>
      <c r="E27" s="1">
        <f>'BANKA '!E10</f>
        <v>2</v>
      </c>
      <c r="F27" s="1">
        <f>'BANKA '!F10</f>
        <v>4</v>
      </c>
      <c r="G27" s="1" t="str">
        <f>'BANKA '!G10</f>
        <v>Öğr. Gör. Mürsel KAN</v>
      </c>
      <c r="H27" s="1" t="str">
        <f>'BANKA '!H10</f>
        <v>Öğr. Gör. Mürsel KAN</v>
      </c>
      <c r="I27" s="239"/>
    </row>
    <row r="28" spans="1:9" x14ac:dyDescent="0.25">
      <c r="A28" s="46" t="str">
        <f>'BANKA '!A11</f>
        <v>BAN126</v>
      </c>
      <c r="B28" s="1" t="str">
        <f>'BANKA '!B11</f>
        <v>Sigortacılık Branşları ve Teknikleri</v>
      </c>
      <c r="C28" s="1">
        <f>'BANKA '!C11</f>
        <v>3</v>
      </c>
      <c r="D28" s="1" t="str">
        <f>'BANKA '!D11</f>
        <v>2-1</v>
      </c>
      <c r="E28" s="1">
        <f>'BANKA '!E11</f>
        <v>3</v>
      </c>
      <c r="F28" s="1">
        <f>'BANKA '!F11</f>
        <v>4</v>
      </c>
      <c r="G28" s="1" t="str">
        <f>'BANKA '!G11</f>
        <v>Öğr.Gör. Elif ATAMAN</v>
      </c>
      <c r="H28" s="1" t="str">
        <f>'BANKA '!H11</f>
        <v>Öğr. Gör. Elif ATAMAN</v>
      </c>
      <c r="I28" s="239"/>
    </row>
    <row r="29" spans="1:9" x14ac:dyDescent="0.25">
      <c r="A29" s="46" t="str">
        <f>'BANKA '!A12</f>
        <v>BAN124</v>
      </c>
      <c r="B29" s="1" t="str">
        <f>'BANKA '!B12</f>
        <v>Ticaret ve Borçlar Hukuku</v>
      </c>
      <c r="C29" s="1">
        <f>'BANKA '!C12</f>
        <v>3</v>
      </c>
      <c r="D29" s="1" t="str">
        <f>'BANKA '!D12</f>
        <v>3-0</v>
      </c>
      <c r="E29" s="1">
        <f>'BANKA '!E12</f>
        <v>3</v>
      </c>
      <c r="F29" s="1">
        <f>'BANKA '!F12</f>
        <v>3</v>
      </c>
      <c r="G29" s="1" t="str">
        <f>'BANKA '!G12</f>
        <v>Öğr.Gör. Elif ATAMAN</v>
      </c>
      <c r="H29" s="1" t="str">
        <f>'BANKA '!H12</f>
        <v>Öğr. Gör. Elif ATAMAN</v>
      </c>
      <c r="I29" s="239"/>
    </row>
    <row r="30" spans="1:9" x14ac:dyDescent="0.25">
      <c r="A30" s="46" t="str">
        <f>'BANKA '!A13</f>
        <v>II.SINIF GÜZ YARIYILI</v>
      </c>
      <c r="B30" s="1">
        <f>'BANKA '!B13</f>
        <v>0</v>
      </c>
      <c r="C30" s="1">
        <f>'BANKA '!C13</f>
        <v>0</v>
      </c>
      <c r="D30" s="1">
        <f>'BANKA '!D13</f>
        <v>0</v>
      </c>
      <c r="E30" s="1">
        <f>'BANKA '!E13</f>
        <v>0</v>
      </c>
      <c r="F30" s="1">
        <f>'BANKA '!F13</f>
        <v>0</v>
      </c>
      <c r="G30" s="1">
        <f>'BANKA '!G13</f>
        <v>0</v>
      </c>
      <c r="H30" s="1">
        <f>'BANKA '!H13</f>
        <v>0</v>
      </c>
      <c r="I30" s="239"/>
    </row>
    <row r="31" spans="1:9" x14ac:dyDescent="0.25">
      <c r="A31" s="46" t="str">
        <f>'BANKA '!A15</f>
        <v>BAN234</v>
      </c>
      <c r="B31" s="46" t="str">
        <f>'BANKA '!B15</f>
        <v>Uluslararası Bankacılık</v>
      </c>
      <c r="C31" s="46">
        <f>'BANKA '!C15</f>
        <v>3</v>
      </c>
      <c r="D31" s="46" t="str">
        <f>'BANKA '!D15</f>
        <v>3-0</v>
      </c>
      <c r="E31" s="46">
        <f>'BANKA '!E15</f>
        <v>3</v>
      </c>
      <c r="F31" s="46">
        <f>'BANKA '!F15</f>
        <v>4</v>
      </c>
      <c r="G31" s="46" t="str">
        <f>'BANKA '!G15</f>
        <v>Öğr. Gör. Tunahan BİLGİN</v>
      </c>
      <c r="H31" s="46" t="str">
        <f>'BANKA '!H15</f>
        <v>Öğr. Gör. Tunahan BİLGİN</v>
      </c>
      <c r="I31" s="239"/>
    </row>
    <row r="32" spans="1:9" x14ac:dyDescent="0.25">
      <c r="A32" s="46" t="str">
        <f>'BANKA '!A16</f>
        <v>BAN252</v>
      </c>
      <c r="B32" s="46" t="str">
        <f>'BANKA '!B16</f>
        <v>Acente Yönetimi</v>
      </c>
      <c r="C32" s="46">
        <f>'BANKA '!C16</f>
        <v>2</v>
      </c>
      <c r="D32" s="46" t="str">
        <f>'BANKA '!D16</f>
        <v>2-0</v>
      </c>
      <c r="E32" s="46">
        <f>'BANKA '!E16</f>
        <v>2</v>
      </c>
      <c r="F32" s="46">
        <f>'BANKA '!F16</f>
        <v>4</v>
      </c>
      <c r="G32" s="46" t="str">
        <f>'BANKA '!G16</f>
        <v>Öğr. Gör. Mustafa SOLMAZ</v>
      </c>
      <c r="H32" s="46" t="str">
        <f>'BANKA '!H16</f>
        <v>Öğr. Gör. Mustafa SOLMAZ</v>
      </c>
      <c r="I32" s="239"/>
    </row>
    <row r="33" spans="1:9" x14ac:dyDescent="0.25">
      <c r="A33" s="46" t="str">
        <f>'BANKA '!A17</f>
        <v>BAN244</v>
      </c>
      <c r="B33" s="46" t="str">
        <f>'BANKA '!B17</f>
        <v>Poliçe Üretim ve Sunum Teknikleri</v>
      </c>
      <c r="C33" s="46">
        <f>'BANKA '!C17</f>
        <v>3</v>
      </c>
      <c r="D33" s="46" t="str">
        <f>'BANKA '!D17</f>
        <v>2-1</v>
      </c>
      <c r="E33" s="46">
        <f>'BANKA '!E17</f>
        <v>3</v>
      </c>
      <c r="F33" s="46">
        <f>'BANKA '!F17</f>
        <v>4</v>
      </c>
      <c r="G33" s="46" t="str">
        <f>'BANKA '!G17</f>
        <v>Öğr.Gör. Mustafa SOLMAZ</v>
      </c>
      <c r="H33" s="46" t="str">
        <f>'BANKA '!H17</f>
        <v>Öğr.Gör. Mustafa SOLMAZ</v>
      </c>
      <c r="I33" s="239"/>
    </row>
    <row r="34" spans="1:9" x14ac:dyDescent="0.25">
      <c r="A34" s="46" t="str">
        <f>'BANKA '!A18</f>
        <v>BAN246</v>
      </c>
      <c r="B34" s="46" t="str">
        <f>'BANKA '!B18</f>
        <v>Temel Eksperlik Bilgileri</v>
      </c>
      <c r="C34" s="46">
        <f>'BANKA '!C18</f>
        <v>2</v>
      </c>
      <c r="D34" s="46" t="str">
        <f>'BANKA '!D18</f>
        <v>2-0</v>
      </c>
      <c r="E34" s="46">
        <f>'BANKA '!E18</f>
        <v>2</v>
      </c>
      <c r="F34" s="46">
        <f>'BANKA '!F18</f>
        <v>4</v>
      </c>
      <c r="G34" s="46" t="str">
        <f>'BANKA '!G18</f>
        <v>Öğr. Gör. Abdulkadir ERYILMAZ</v>
      </c>
      <c r="H34" s="46" t="str">
        <f>'BANKA '!H18</f>
        <v>Öğr. Gör. Abdulkadir ERYILMAZ</v>
      </c>
      <c r="I34" s="239"/>
    </row>
    <row r="35" spans="1:9" x14ac:dyDescent="0.25">
      <c r="A35" s="46" t="str">
        <f>'BANKA '!A19</f>
        <v>BAN240</v>
      </c>
      <c r="B35" s="46" t="str">
        <f>'BANKA '!B19</f>
        <v>Banka ve Sigorta İşl. Muhasebesi</v>
      </c>
      <c r="C35" s="46">
        <f>'BANKA '!C19</f>
        <v>3</v>
      </c>
      <c r="D35" s="46" t="str">
        <f>'BANKA '!D19</f>
        <v>2-1</v>
      </c>
      <c r="E35" s="46">
        <f>'BANKA '!E19</f>
        <v>3</v>
      </c>
      <c r="F35" s="46">
        <f>'BANKA '!F19</f>
        <v>4</v>
      </c>
      <c r="G35" s="46" t="str">
        <f>'BANKA '!G19</f>
        <v>Öğr. Gör. Abdulkadir ERYILMAZ</v>
      </c>
      <c r="H35" s="46" t="str">
        <f>'BANKA '!H19</f>
        <v>Öğr. Gör. Abdulkadir ERYILMAZ</v>
      </c>
      <c r="I35" s="239"/>
    </row>
    <row r="36" spans="1:9" x14ac:dyDescent="0.25">
      <c r="A36" s="46" t="str">
        <f>'BANKA '!A20</f>
        <v>BAN254</v>
      </c>
      <c r="B36" s="46" t="str">
        <f>'BANKA '!B20</f>
        <v>Mesleki Yazışmalar ve Hızlı Yaz.Tek.</v>
      </c>
      <c r="C36" s="46">
        <f>'BANKA '!C20</f>
        <v>3</v>
      </c>
      <c r="D36" s="46" t="str">
        <f>'BANKA '!D20</f>
        <v>1-2</v>
      </c>
      <c r="E36" s="46">
        <f>'BANKA '!E20</f>
        <v>2</v>
      </c>
      <c r="F36" s="46">
        <f>'BANKA '!F20</f>
        <v>4</v>
      </c>
      <c r="G36" s="46" t="str">
        <f>'BANKA '!G20</f>
        <v>Öğr. Gör. Serkan VARAN</v>
      </c>
      <c r="H36" s="46" t="str">
        <f>'BANKA '!H20</f>
        <v>Öğr.Gör. Serkan VARAN</v>
      </c>
      <c r="I36" s="239"/>
    </row>
    <row r="37" spans="1:9" x14ac:dyDescent="0.25">
      <c r="A37" s="46">
        <f>'BANKA '!A21</f>
        <v>0</v>
      </c>
      <c r="B37" s="46">
        <f>'BANKA '!B21</f>
        <v>0</v>
      </c>
      <c r="C37" s="46">
        <f>'BANKA '!C21</f>
        <v>0</v>
      </c>
      <c r="D37" s="46">
        <f>'BANKA '!D21</f>
        <v>0</v>
      </c>
      <c r="E37" s="46">
        <f>'BANKA '!E21</f>
        <v>0</v>
      </c>
      <c r="F37" s="46">
        <f>'BANKA '!F21</f>
        <v>0</v>
      </c>
      <c r="G37" s="46">
        <f>'BANKA '!G21</f>
        <v>0</v>
      </c>
      <c r="H37" s="46">
        <f>'BANKA '!H21</f>
        <v>0</v>
      </c>
      <c r="I37" s="239"/>
    </row>
    <row r="38" spans="1:9" x14ac:dyDescent="0.25">
      <c r="A38" s="46">
        <f>'BANKA '!A22</f>
        <v>0</v>
      </c>
      <c r="B38" s="46">
        <f>'BANKA '!B22</f>
        <v>0</v>
      </c>
      <c r="C38" s="46">
        <f>'BANKA '!C22</f>
        <v>0</v>
      </c>
      <c r="D38" s="46">
        <f>'BANKA '!D22</f>
        <v>0</v>
      </c>
      <c r="E38" s="46">
        <f>'BANKA '!E22</f>
        <v>0</v>
      </c>
      <c r="F38" s="46">
        <f>'BANKA '!F22</f>
        <v>0</v>
      </c>
      <c r="G38" s="46">
        <f>'BANKA '!G22</f>
        <v>0</v>
      </c>
      <c r="H38" s="46">
        <f>'BANKA '!H22</f>
        <v>0</v>
      </c>
      <c r="I38" s="239"/>
    </row>
    <row r="39" spans="1:9" x14ac:dyDescent="0.25">
      <c r="A39" s="46">
        <f>'BANKA '!A23</f>
        <v>0</v>
      </c>
      <c r="B39" s="46">
        <f>'BANKA '!B23</f>
        <v>0</v>
      </c>
      <c r="C39" s="46">
        <f>'BANKA '!C23</f>
        <v>0</v>
      </c>
      <c r="D39" s="46">
        <f>'BANKA '!D23</f>
        <v>0</v>
      </c>
      <c r="E39" s="46">
        <f>'BANKA '!E23</f>
        <v>0</v>
      </c>
      <c r="F39" s="46">
        <f>'BANKA '!F23</f>
        <v>0</v>
      </c>
      <c r="G39" s="46">
        <f>'BANKA '!G23</f>
        <v>0</v>
      </c>
      <c r="H39" s="46">
        <f>'BANKA '!H23</f>
        <v>0</v>
      </c>
      <c r="I39" s="239"/>
    </row>
    <row r="40" spans="1:9" x14ac:dyDescent="0.25">
      <c r="A40" s="46">
        <f>'BANKA '!A24</f>
        <v>0</v>
      </c>
      <c r="B40" s="46">
        <f>'BANKA '!B24</f>
        <v>0</v>
      </c>
      <c r="C40" s="46">
        <f>'BANKA '!C24</f>
        <v>0</v>
      </c>
      <c r="D40" s="46">
        <f>'BANKA '!D24</f>
        <v>0</v>
      </c>
      <c r="E40" s="46">
        <f>'BANKA '!E24</f>
        <v>0</v>
      </c>
      <c r="F40" s="46">
        <f>'BANKA '!F24</f>
        <v>0</v>
      </c>
      <c r="G40" s="46">
        <f>'BANKA '!G24</f>
        <v>0</v>
      </c>
      <c r="H40" s="46">
        <f>'BANKA '!H24</f>
        <v>0</v>
      </c>
      <c r="I40" s="239"/>
    </row>
    <row r="41" spans="1:9" ht="15.75" thickBot="1" x14ac:dyDescent="0.3">
      <c r="A41" s="46">
        <f>'BANKA '!A25</f>
        <v>0</v>
      </c>
      <c r="B41" s="46">
        <f>'BANKA '!B25</f>
        <v>0</v>
      </c>
      <c r="C41" s="46">
        <f>'BANKA '!C25</f>
        <v>0</v>
      </c>
      <c r="D41" s="46">
        <f>'BANKA '!D25</f>
        <v>0</v>
      </c>
      <c r="E41" s="46">
        <f>'BANKA '!E25</f>
        <v>0</v>
      </c>
      <c r="F41" s="46">
        <f>'BANKA '!F25</f>
        <v>0</v>
      </c>
      <c r="G41" s="46">
        <f>'BANKA '!G25</f>
        <v>0</v>
      </c>
      <c r="H41" s="46">
        <f>'BANKA '!H25</f>
        <v>0</v>
      </c>
      <c r="I41" s="241"/>
    </row>
    <row r="42" spans="1:9" x14ac:dyDescent="0.25">
      <c r="A42" s="44" t="str">
        <f>SOSGÜV!A4</f>
        <v>SGP102</v>
      </c>
      <c r="B42" s="45" t="str">
        <f>SOSGÜV!B4</f>
        <v>Sosyal Güvenliğe Giriş</v>
      </c>
      <c r="C42" s="45">
        <f>SOSGÜV!C4</f>
        <v>2</v>
      </c>
      <c r="D42" s="45" t="str">
        <f>SOSGÜV!D4</f>
        <v>2-0</v>
      </c>
      <c r="E42" s="45">
        <f>SOSGÜV!E4</f>
        <v>2</v>
      </c>
      <c r="F42" s="45">
        <f>SOSGÜV!F4</f>
        <v>2</v>
      </c>
      <c r="G42" s="45" t="str">
        <f>SOSGÜV!G4</f>
        <v>Öğr. Gör. Ömer YILMAZ</v>
      </c>
      <c r="H42" s="45" t="str">
        <f>SOSGÜV!H4</f>
        <v>Öğr. Gör. Ömer YILMAZ</v>
      </c>
      <c r="I42" s="238" t="s">
        <v>25</v>
      </c>
    </row>
    <row r="43" spans="1:9" x14ac:dyDescent="0.25">
      <c r="A43" s="46" t="str">
        <f>SOSGÜV!A5</f>
        <v>SGP104</v>
      </c>
      <c r="B43" s="1" t="str">
        <f>SOSGÜV!B5</f>
        <v>Genel Muhasebe II</v>
      </c>
      <c r="C43" s="1">
        <f>SOSGÜV!C5</f>
        <v>4</v>
      </c>
      <c r="D43" s="1" t="str">
        <f>SOSGÜV!D5</f>
        <v>3-1</v>
      </c>
      <c r="E43" s="1">
        <f>SOSGÜV!E5</f>
        <v>4</v>
      </c>
      <c r="F43" s="1">
        <f>SOSGÜV!F5</f>
        <v>4</v>
      </c>
      <c r="G43" s="1" t="str">
        <f>SOSGÜV!G5</f>
        <v>Öğr. Gör. Turgay YAVUZARSLAN</v>
      </c>
      <c r="H43" s="1" t="str">
        <f>SOSGÜV!H5</f>
        <v>Öğr. Gör. Turgay YAVUZARSLAN</v>
      </c>
      <c r="I43" s="239"/>
    </row>
    <row r="44" spans="1:9" x14ac:dyDescent="0.25">
      <c r="A44" s="46" t="str">
        <f>SOSGÜV!A6</f>
        <v>SGP106</v>
      </c>
      <c r="B44" s="1" t="str">
        <f>SOSGÜV!B6</f>
        <v>Makro Ekonomi</v>
      </c>
      <c r="C44" s="1">
        <f>SOSGÜV!C6</f>
        <v>2</v>
      </c>
      <c r="D44" s="1" t="str">
        <f>SOSGÜV!D6</f>
        <v>2-0</v>
      </c>
      <c r="E44" s="1">
        <f>SOSGÜV!E6</f>
        <v>2</v>
      </c>
      <c r="F44" s="1">
        <f>SOSGÜV!F6</f>
        <v>2</v>
      </c>
      <c r="G44" s="1" t="str">
        <f>SOSGÜV!G6</f>
        <v>Öğr. Gör. Seval ŞENGEZER</v>
      </c>
      <c r="H44" s="1" t="str">
        <f>SOSGÜV!H6</f>
        <v>Öğr. Gör. Seval ŞENGEZER</v>
      </c>
      <c r="I44" s="239"/>
    </row>
    <row r="45" spans="1:9" x14ac:dyDescent="0.25">
      <c r="A45" s="46" t="str">
        <f>SOSGÜV!A7</f>
        <v>SGP108</v>
      </c>
      <c r="B45" s="1" t="str">
        <f>SOSGÜV!B7</f>
        <v>İş Sağlığı ve Güvenliği</v>
      </c>
      <c r="C45" s="1">
        <f>SOSGÜV!C7</f>
        <v>2</v>
      </c>
      <c r="D45" s="1" t="str">
        <f>SOSGÜV!D7</f>
        <v>2-0</v>
      </c>
      <c r="E45" s="1">
        <f>SOSGÜV!E7</f>
        <v>2</v>
      </c>
      <c r="F45" s="1">
        <f>SOSGÜV!F7</f>
        <v>2</v>
      </c>
      <c r="G45" s="1" t="str">
        <f>SOSGÜV!G7</f>
        <v>Öğr. Gör. Aslı TOSYALI KARADAĞ</v>
      </c>
      <c r="H45" s="1" t="str">
        <f>SOSGÜV!H7</f>
        <v>Öğr. Gör. Dr. A. Z. Ç. BAŞARAN</v>
      </c>
      <c r="I45" s="239"/>
    </row>
    <row r="46" spans="1:9" x14ac:dyDescent="0.25">
      <c r="A46" s="46" t="str">
        <f>SOSGÜV!A8</f>
        <v>SGP110</v>
      </c>
      <c r="B46" s="1" t="str">
        <f>SOSGÜV!B8</f>
        <v>Ofis Programları II</v>
      </c>
      <c r="C46" s="1">
        <f>SOSGÜV!C8</f>
        <v>2</v>
      </c>
      <c r="D46" s="1" t="str">
        <f>SOSGÜV!D8</f>
        <v>2-0</v>
      </c>
      <c r="E46" s="1">
        <f>SOSGÜV!E8</f>
        <v>2</v>
      </c>
      <c r="F46" s="1">
        <f>SOSGÜV!F8</f>
        <v>4</v>
      </c>
      <c r="G46" s="1" t="str">
        <f>SOSGÜV!G8</f>
        <v>Öğr. Gör. Serkan VARAN</v>
      </c>
      <c r="H46" s="1" t="str">
        <f>SOSGÜV!H8</f>
        <v>Öğr. Gör. Serkan VARAN</v>
      </c>
      <c r="I46" s="239"/>
    </row>
    <row r="47" spans="1:9" x14ac:dyDescent="0.25">
      <c r="A47" s="46" t="str">
        <f>SOSGÜV!A9</f>
        <v>SGP112</v>
      </c>
      <c r="B47" s="1" t="str">
        <f>SOSGÜV!B9</f>
        <v>Ticari Matematik</v>
      </c>
      <c r="C47" s="1">
        <f>SOSGÜV!C9</f>
        <v>2</v>
      </c>
      <c r="D47" s="1" t="str">
        <f>SOSGÜV!D9</f>
        <v>2-0</v>
      </c>
      <c r="E47" s="1">
        <f>SOSGÜV!E9</f>
        <v>2</v>
      </c>
      <c r="F47" s="1">
        <f>SOSGÜV!F9</f>
        <v>2</v>
      </c>
      <c r="G47" s="1" t="str">
        <f>SOSGÜV!G9</f>
        <v>Dr. Öğr. Üyesi Evren ERGÜN</v>
      </c>
      <c r="H47" s="1" t="str">
        <f>SOSGÜV!H9</f>
        <v>Dr. Öğr. Üyesi Evren ERGÜN</v>
      </c>
      <c r="I47" s="239"/>
    </row>
    <row r="48" spans="1:9" x14ac:dyDescent="0.25">
      <c r="A48" s="46">
        <f>SOSGÜV!A10</f>
        <v>0</v>
      </c>
      <c r="B48" s="1">
        <f>SOSGÜV!B10</f>
        <v>0</v>
      </c>
      <c r="C48" s="1">
        <f>SOSGÜV!C10</f>
        <v>0</v>
      </c>
      <c r="D48" s="1">
        <f>SOSGÜV!D10</f>
        <v>0</v>
      </c>
      <c r="E48" s="1">
        <f>SOSGÜV!E10</f>
        <v>0</v>
      </c>
      <c r="F48" s="1">
        <f>SOSGÜV!F10</f>
        <v>0</v>
      </c>
      <c r="G48" s="1">
        <f>SOSGÜV!G10</f>
        <v>0</v>
      </c>
      <c r="H48" s="1">
        <f>SOSGÜV!H10</f>
        <v>0</v>
      </c>
      <c r="I48" s="239"/>
    </row>
    <row r="49" spans="1:9" x14ac:dyDescent="0.25">
      <c r="A49" s="46">
        <f>SOSGÜV!A11</f>
        <v>0</v>
      </c>
      <c r="B49" s="1">
        <f>SOSGÜV!B11</f>
        <v>0</v>
      </c>
      <c r="C49" s="1">
        <f>SOSGÜV!C11</f>
        <v>0</v>
      </c>
      <c r="D49" s="1">
        <f>SOSGÜV!D11</f>
        <v>0</v>
      </c>
      <c r="E49" s="1">
        <f>SOSGÜV!E11</f>
        <v>0</v>
      </c>
      <c r="F49" s="1">
        <f>SOSGÜV!F11</f>
        <v>0</v>
      </c>
      <c r="G49" s="1">
        <f>SOSGÜV!G11</f>
        <v>0</v>
      </c>
      <c r="H49" s="1">
        <f>SOSGÜV!H11</f>
        <v>0</v>
      </c>
      <c r="I49" s="239"/>
    </row>
    <row r="50" spans="1:9" x14ac:dyDescent="0.25">
      <c r="A50" s="46">
        <f>SOSGÜV!A12</f>
        <v>0</v>
      </c>
      <c r="B50" s="1">
        <f>SOSGÜV!B12</f>
        <v>0</v>
      </c>
      <c r="C50" s="1">
        <f>SOSGÜV!C12</f>
        <v>0</v>
      </c>
      <c r="D50" s="1">
        <f>SOSGÜV!D12</f>
        <v>0</v>
      </c>
      <c r="E50" s="1">
        <f>SOSGÜV!E12</f>
        <v>0</v>
      </c>
      <c r="F50" s="1">
        <f>SOSGÜV!F12</f>
        <v>0</v>
      </c>
      <c r="G50" s="1">
        <f>SOSGÜV!G12</f>
        <v>0</v>
      </c>
      <c r="H50" s="1">
        <f>SOSGÜV!H12</f>
        <v>0</v>
      </c>
      <c r="I50" s="239"/>
    </row>
    <row r="51" spans="1:9" x14ac:dyDescent="0.25">
      <c r="A51" s="46">
        <f>SOSGÜV!A13</f>
        <v>0</v>
      </c>
      <c r="B51" s="1">
        <f>SOSGÜV!B13</f>
        <v>0</v>
      </c>
      <c r="C51" s="1">
        <f>SOSGÜV!C13</f>
        <v>0</v>
      </c>
      <c r="D51" s="1">
        <f>SOSGÜV!D13</f>
        <v>0</v>
      </c>
      <c r="E51" s="1">
        <f>SOSGÜV!E13</f>
        <v>0</v>
      </c>
      <c r="F51" s="1">
        <f>SOSGÜV!F13</f>
        <v>0</v>
      </c>
      <c r="G51" s="1">
        <f>SOSGÜV!G13</f>
        <v>0</v>
      </c>
      <c r="H51" s="1">
        <f>SOSGÜV!H13</f>
        <v>0</v>
      </c>
      <c r="I51" s="239"/>
    </row>
    <row r="52" spans="1:9" x14ac:dyDescent="0.25">
      <c r="A52" s="46" t="str">
        <f>SOSGÜV!A16</f>
        <v>SGP202</v>
      </c>
      <c r="B52" s="1" t="str">
        <f>SOSGÜV!B16</f>
        <v>Sosyal Güvenlik Hukuku II</v>
      </c>
      <c r="C52" s="1">
        <f>SOSGÜV!C16</f>
        <v>2</v>
      </c>
      <c r="D52" s="1" t="str">
        <f>SOSGÜV!D16</f>
        <v>2-0</v>
      </c>
      <c r="E52" s="1">
        <f>SOSGÜV!E16</f>
        <v>2</v>
      </c>
      <c r="F52" s="1">
        <f>SOSGÜV!F16</f>
        <v>4</v>
      </c>
      <c r="G52" s="1" t="str">
        <f>SOSGÜV!G16</f>
        <v>Öğr. Gör. Mustafa SOLMAZ</v>
      </c>
      <c r="H52" s="1" t="str">
        <f>SOSGÜV!H16</f>
        <v>Öğr. Gör. Mustafa SOLMAZ</v>
      </c>
      <c r="I52" s="239"/>
    </row>
    <row r="53" spans="1:9" x14ac:dyDescent="0.25">
      <c r="A53" s="46" t="str">
        <f>SOSGÜV!A17</f>
        <v>SGP204</v>
      </c>
      <c r="B53" s="1" t="str">
        <f>SOSGÜV!B17</f>
        <v>İş Hukuku Uygulamaları</v>
      </c>
      <c r="C53" s="1">
        <f>SOSGÜV!C17</f>
        <v>2</v>
      </c>
      <c r="D53" s="1" t="str">
        <f>SOSGÜV!D17</f>
        <v>1-1</v>
      </c>
      <c r="E53" s="1">
        <f>SOSGÜV!E17</f>
        <v>2</v>
      </c>
      <c r="F53" s="1">
        <f>SOSGÜV!F17</f>
        <v>4</v>
      </c>
      <c r="G53" s="1" t="str">
        <f>SOSGÜV!G17</f>
        <v>Öğr. Gör. M. Selçuk ÖZKAN</v>
      </c>
      <c r="H53" s="1" t="str">
        <f>SOSGÜV!H17</f>
        <v>Öğr. Gör. M. Selçuk ÖZKAN</v>
      </c>
      <c r="I53" s="239"/>
    </row>
    <row r="54" spans="1:9" x14ac:dyDescent="0.25">
      <c r="A54" s="46" t="str">
        <f>SOSGÜV!A18</f>
        <v>SGP206</v>
      </c>
      <c r="B54" s="1" t="str">
        <f>SOSGÜV!B18</f>
        <v>İşletmelerde Sosyal Güvenlik Uygulamaları</v>
      </c>
      <c r="C54" s="1">
        <f>SOSGÜV!C18</f>
        <v>2</v>
      </c>
      <c r="D54" s="1" t="str">
        <f>SOSGÜV!D18</f>
        <v>2-0</v>
      </c>
      <c r="E54" s="1">
        <f>SOSGÜV!E18</f>
        <v>2</v>
      </c>
      <c r="F54" s="1">
        <f>SOSGÜV!F18</f>
        <v>2</v>
      </c>
      <c r="G54" s="1" t="str">
        <f>SOSGÜV!G18</f>
        <v>Öğr. Gör. Turgay YAVUZARSLAN</v>
      </c>
      <c r="H54" s="1" t="str">
        <f>SOSGÜV!H18</f>
        <v>Öğr. Gör. Turgay YAVUZARSLAN</v>
      </c>
      <c r="I54" s="239"/>
    </row>
    <row r="55" spans="1:9" x14ac:dyDescent="0.25">
      <c r="A55" s="46" t="str">
        <f>SOSGÜV!A19</f>
        <v>SGP208</v>
      </c>
      <c r="B55" s="1" t="str">
        <f>SOSGÜV!B19</f>
        <v>Sosyal Güvenliğin Güncel Sorunları</v>
      </c>
      <c r="C55" s="1">
        <f>SOSGÜV!C19</f>
        <v>2</v>
      </c>
      <c r="D55" s="1" t="str">
        <f>SOSGÜV!D19</f>
        <v>2-0</v>
      </c>
      <c r="E55" s="1">
        <f>SOSGÜV!E19</f>
        <v>2</v>
      </c>
      <c r="F55" s="1">
        <f>SOSGÜV!F19</f>
        <v>3</v>
      </c>
      <c r="G55" s="1" t="str">
        <f>SOSGÜV!G19</f>
        <v>Öğr. Gör. Mürsel KAN</v>
      </c>
      <c r="H55" s="1" t="str">
        <f>SOSGÜV!H19</f>
        <v>Öğr. Gör. Mürsel KAN</v>
      </c>
      <c r="I55" s="239"/>
    </row>
    <row r="56" spans="1:9" x14ac:dyDescent="0.25">
      <c r="A56" s="46" t="str">
        <f>SOSGÜV!A20</f>
        <v>SGP210</v>
      </c>
      <c r="B56" s="1" t="str">
        <f>SOSGÜV!B20</f>
        <v>Girişimcilik</v>
      </c>
      <c r="C56" s="1">
        <f>SOSGÜV!C20</f>
        <v>2</v>
      </c>
      <c r="D56" s="1" t="str">
        <f>SOSGÜV!D20</f>
        <v>2-0</v>
      </c>
      <c r="E56" s="1">
        <f>SOSGÜV!E20</f>
        <v>2</v>
      </c>
      <c r="F56" s="1">
        <f>SOSGÜV!F20</f>
        <v>3</v>
      </c>
      <c r="G56" s="1" t="str">
        <f>SOSGÜV!G20</f>
        <v>Öğr. Gör. Mürsel KAN</v>
      </c>
      <c r="H56" s="1" t="str">
        <f>SOSGÜV!H20</f>
        <v>Öğr. Gör. Mürsel KAN</v>
      </c>
      <c r="I56" s="239"/>
    </row>
    <row r="57" spans="1:9" x14ac:dyDescent="0.25">
      <c r="A57" s="46" t="str">
        <f>SOSGÜV!A21</f>
        <v>SGP212</v>
      </c>
      <c r="B57" s="1" t="str">
        <f>SOSGÜV!B21</f>
        <v>Sigorta Pazarlaması</v>
      </c>
      <c r="C57" s="1">
        <f>SOSGÜV!C21</f>
        <v>3</v>
      </c>
      <c r="D57" s="1" t="str">
        <f>SOSGÜV!D21</f>
        <v>3-0</v>
      </c>
      <c r="E57" s="1">
        <f>SOSGÜV!E21</f>
        <v>3</v>
      </c>
      <c r="F57" s="1">
        <f>SOSGÜV!F21</f>
        <v>3</v>
      </c>
      <c r="G57" s="1" t="str">
        <f>SOSGÜV!G21</f>
        <v>Öğr. Gör. Ömer YILMAZ</v>
      </c>
      <c r="H57" s="1" t="str">
        <f>SOSGÜV!H21</f>
        <v>Öğr. Gör. Ömer YILMAZ</v>
      </c>
      <c r="I57" s="239"/>
    </row>
    <row r="58" spans="1:9" x14ac:dyDescent="0.25">
      <c r="A58" s="46" t="str">
        <f>SOSGÜV!A22</f>
        <v>SGP214</v>
      </c>
      <c r="B58" s="1" t="str">
        <f>SOSGÜV!B22</f>
        <v>SGK Veri Giriş Uygulamaları</v>
      </c>
      <c r="C58" s="1">
        <f>SOSGÜV!C22</f>
        <v>3</v>
      </c>
      <c r="D58" s="1" t="str">
        <f>SOSGÜV!D22</f>
        <v>1-2</v>
      </c>
      <c r="E58" s="1">
        <f>SOSGÜV!E22</f>
        <v>2</v>
      </c>
      <c r="F58" s="1">
        <f>SOSGÜV!F22</f>
        <v>3</v>
      </c>
      <c r="G58" s="1" t="str">
        <f>SOSGÜV!G22</f>
        <v>Öğr. Gör. Mustafa SOLMAZ</v>
      </c>
      <c r="H58" s="1" t="str">
        <f>SOSGÜV!H22</f>
        <v>Öğr. Gör. Mustafa SOLMAZ</v>
      </c>
      <c r="I58" s="239"/>
    </row>
    <row r="59" spans="1:9" x14ac:dyDescent="0.25">
      <c r="A59" s="46" t="str">
        <f>SOSGÜV!A23</f>
        <v>SGP216</v>
      </c>
      <c r="B59" s="1" t="str">
        <f>SOSGÜV!B23</f>
        <v>Müşteri İlişkileri Yönetimi</v>
      </c>
      <c r="C59" s="1">
        <f>SOSGÜV!C23</f>
        <v>3</v>
      </c>
      <c r="D59" s="1" t="str">
        <f>SOSGÜV!D23</f>
        <v>3-0</v>
      </c>
      <c r="E59" s="1">
        <f>SOSGÜV!E23</f>
        <v>3</v>
      </c>
      <c r="F59" s="1">
        <f>SOSGÜV!F23</f>
        <v>3</v>
      </c>
      <c r="G59" s="1" t="str">
        <f>SOSGÜV!G23</f>
        <v>Öğr. Gör. Elif ATAMAN</v>
      </c>
      <c r="H59" s="1" t="str">
        <f>SOSGÜV!H23</f>
        <v>Öğr. Gör. Elif ATAMAN</v>
      </c>
      <c r="I59" s="239"/>
    </row>
    <row r="60" spans="1:9" x14ac:dyDescent="0.25">
      <c r="A60" s="46" t="str">
        <f>SOSGÜV!A24</f>
        <v>SGP218</v>
      </c>
      <c r="B60" s="1" t="str">
        <f>SOSGÜV!B24</f>
        <v>İnsan Kaynakları Yönetimi</v>
      </c>
      <c r="C60" s="1">
        <f>SOSGÜV!C24</f>
        <v>2</v>
      </c>
      <c r="D60" s="1" t="str">
        <f>SOSGÜV!D24</f>
        <v>2-0</v>
      </c>
      <c r="E60" s="1">
        <f>SOSGÜV!E24</f>
        <v>2</v>
      </c>
      <c r="F60" s="1">
        <f>SOSGÜV!F24</f>
        <v>2</v>
      </c>
      <c r="G60" s="1" t="str">
        <f>SOSGÜV!G24</f>
        <v>Öğr. Gör. Seval ŞENGEZER</v>
      </c>
      <c r="H60" s="1" t="str">
        <f>SOSGÜV!H24</f>
        <v>Öğr. Gör. Seval ŞENGEZER</v>
      </c>
      <c r="I60" s="239"/>
    </row>
    <row r="61" spans="1:9" ht="15.75" thickBot="1" x14ac:dyDescent="0.3">
      <c r="A61" s="49" t="str">
        <f>SOSGÜV!A25</f>
        <v>SGP220</v>
      </c>
      <c r="B61" s="50" t="str">
        <f>SOSGÜV!B25</f>
        <v>Muhasebe Denetimi</v>
      </c>
      <c r="C61" s="50">
        <f>SOSGÜV!C25</f>
        <v>3</v>
      </c>
      <c r="D61" s="50" t="str">
        <f>SOSGÜV!D25</f>
        <v>2-1</v>
      </c>
      <c r="E61" s="50">
        <f>SOSGÜV!E25</f>
        <v>3</v>
      </c>
      <c r="F61" s="50">
        <f>SOSGÜV!F25</f>
        <v>3</v>
      </c>
      <c r="G61" s="50" t="str">
        <f>SOSGÜV!G25</f>
        <v>Öğr. Gör. Ömer YILMAZ</v>
      </c>
      <c r="H61" s="50" t="str">
        <f>SOSGÜV!H25</f>
        <v>Öğr. Gör. Ömer YILMAZ</v>
      </c>
      <c r="I61" s="241"/>
    </row>
    <row r="62" spans="1:9" x14ac:dyDescent="0.25">
      <c r="A62" s="44" t="str">
        <f>MUHASEBE!A4</f>
        <v>MUV102</v>
      </c>
      <c r="B62" s="45" t="str">
        <f>MUHASEBE!B4</f>
        <v>GENEL MUHASEBE-II</v>
      </c>
      <c r="C62" s="45">
        <f>MUHASEBE!C4</f>
        <v>4</v>
      </c>
      <c r="D62" s="45" t="str">
        <f>MUHASEBE!D4</f>
        <v>3-1</v>
      </c>
      <c r="E62" s="45">
        <f>MUHASEBE!E4</f>
        <v>4</v>
      </c>
      <c r="F62" s="45">
        <f>MUHASEBE!F4</f>
        <v>5</v>
      </c>
      <c r="G62" s="45" t="str">
        <f>MUHASEBE!G4</f>
        <v>Öğr. Gör. Tunahan BİLGİN</v>
      </c>
      <c r="H62" s="45" t="e">
        <f>MUHASEBE!#REF!</f>
        <v>#REF!</v>
      </c>
      <c r="I62" s="238" t="s">
        <v>26</v>
      </c>
    </row>
    <row r="63" spans="1:9" x14ac:dyDescent="0.25">
      <c r="A63" s="46" t="str">
        <f>MUHASEBE!A5</f>
        <v>MUV104</v>
      </c>
      <c r="B63" s="1" t="str">
        <f>MUHASEBE!B5</f>
        <v>MAKRO EKONOMİ</v>
      </c>
      <c r="C63" s="1">
        <f>MUHASEBE!C5</f>
        <v>3</v>
      </c>
      <c r="D63" s="1" t="str">
        <f>MUHASEBE!D5</f>
        <v>3-0</v>
      </c>
      <c r="E63" s="1">
        <f>MUHASEBE!E5</f>
        <v>3</v>
      </c>
      <c r="F63" s="1">
        <f>MUHASEBE!F5</f>
        <v>3</v>
      </c>
      <c r="G63" s="1" t="str">
        <f>MUHASEBE!G5</f>
        <v>Öğr. Gör. Seval ŞENGEZER</v>
      </c>
      <c r="H63" s="1" t="e">
        <f>MUHASEBE!#REF!</f>
        <v>#REF!</v>
      </c>
      <c r="I63" s="239"/>
    </row>
    <row r="64" spans="1:9" x14ac:dyDescent="0.25">
      <c r="A64" s="46" t="str">
        <f>MUHASEBE!A6</f>
        <v>MUV106</v>
      </c>
      <c r="B64" s="1" t="str">
        <f>MUHASEBE!B6</f>
        <v>TİCARET HUKUKU</v>
      </c>
      <c r="C64" s="1">
        <f>MUHASEBE!C6</f>
        <v>2</v>
      </c>
      <c r="D64" s="1" t="str">
        <f>MUHASEBE!D6</f>
        <v>2-0</v>
      </c>
      <c r="E64" s="1">
        <f>MUHASEBE!E6</f>
        <v>2</v>
      </c>
      <c r="F64" s="1">
        <f>MUHASEBE!F6</f>
        <v>3</v>
      </c>
      <c r="G64" s="1" t="str">
        <f>MUHASEBE!G6</f>
        <v>Öğr. Gör. Elif ATAMAN</v>
      </c>
      <c r="H64" s="1" t="e">
        <f>MUHASEBE!#REF!</f>
        <v>#REF!</v>
      </c>
      <c r="I64" s="239"/>
    </row>
    <row r="65" spans="1:9" x14ac:dyDescent="0.25">
      <c r="A65" s="46" t="str">
        <f>MUHASEBE!A7</f>
        <v>MUV142</v>
      </c>
      <c r="B65" s="1" t="str">
        <f>MUHASEBE!B7</f>
        <v>VERGİ HUKUKU</v>
      </c>
      <c r="C65" s="1">
        <f>MUHASEBE!C7</f>
        <v>2</v>
      </c>
      <c r="D65" s="1" t="str">
        <f>MUHASEBE!D7</f>
        <v>2-0</v>
      </c>
      <c r="E65" s="1">
        <f>MUHASEBE!E7</f>
        <v>2</v>
      </c>
      <c r="F65" s="1">
        <f>MUHASEBE!F7</f>
        <v>2</v>
      </c>
      <c r="G65" s="1" t="str">
        <f>MUHASEBE!G7</f>
        <v>Öğr. Gör. Mustafa SOLMAZ</v>
      </c>
      <c r="H65" s="1" t="e">
        <f>MUHASEBE!#REF!</f>
        <v>#REF!</v>
      </c>
      <c r="I65" s="239"/>
    </row>
    <row r="66" spans="1:9" x14ac:dyDescent="0.25">
      <c r="A66" s="46" t="str">
        <f>MUHASEBE!A8</f>
        <v>MUV144</v>
      </c>
      <c r="B66" s="1" t="str">
        <f>MUHASEBE!B8</f>
        <v>FİNANSAL YÖNETİM</v>
      </c>
      <c r="C66" s="1">
        <f>MUHASEBE!C8</f>
        <v>4</v>
      </c>
      <c r="D66" s="1" t="str">
        <f>MUHASEBE!D8</f>
        <v>2-2</v>
      </c>
      <c r="E66" s="1">
        <f>MUHASEBE!E8</f>
        <v>3</v>
      </c>
      <c r="F66" s="1">
        <f>MUHASEBE!F8</f>
        <v>5</v>
      </c>
      <c r="G66" s="1" t="str">
        <f>MUHASEBE!G8</f>
        <v>Öğr. Gör. Ömer YILMAZ</v>
      </c>
      <c r="H66" s="1" t="e">
        <f>MUHASEBE!#REF!</f>
        <v>#REF!</v>
      </c>
      <c r="I66" s="239"/>
    </row>
    <row r="67" spans="1:9" x14ac:dyDescent="0.25">
      <c r="A67" s="46" t="str">
        <f>MUHASEBE!A9</f>
        <v>MUV146</v>
      </c>
      <c r="B67" s="1" t="str">
        <f>MUHASEBE!B9</f>
        <v>MUHASEBE DENETİMİ</v>
      </c>
      <c r="C67" s="1">
        <f>MUHASEBE!C9</f>
        <v>3</v>
      </c>
      <c r="D67" s="1" t="str">
        <f>MUHASEBE!D9</f>
        <v>3-0</v>
      </c>
      <c r="E67" s="1">
        <f>MUHASEBE!E9</f>
        <v>3</v>
      </c>
      <c r="F67" s="1">
        <f>MUHASEBE!F9</f>
        <v>4</v>
      </c>
      <c r="G67" s="1" t="str">
        <f>MUHASEBE!G9</f>
        <v>Öğr. Gör. Ömer YILMAZ</v>
      </c>
      <c r="H67" s="1" t="e">
        <f>MUHASEBE!#REF!</f>
        <v>#REF!</v>
      </c>
      <c r="I67" s="239"/>
    </row>
    <row r="68" spans="1:9" x14ac:dyDescent="0.25">
      <c r="A68" s="46" t="str">
        <f>MUHASEBE!A10</f>
        <v>MUV148</v>
      </c>
      <c r="B68" s="1" t="str">
        <f>MUHASEBE!B10</f>
        <v>İŞ VE SOSYAL GÜVENLİK HUKUKU</v>
      </c>
      <c r="C68" s="1">
        <f>MUHASEBE!C10</f>
        <v>2</v>
      </c>
      <c r="D68" s="1" t="str">
        <f>MUHASEBE!D10</f>
        <v>2-0</v>
      </c>
      <c r="E68" s="1">
        <f>MUHASEBE!E10</f>
        <v>2</v>
      </c>
      <c r="F68" s="1">
        <f>MUHASEBE!F10</f>
        <v>2</v>
      </c>
      <c r="G68" s="1" t="str">
        <f>MUHASEBE!G10</f>
        <v>Öğr. Gör. M. Selçuk ÖZKAN</v>
      </c>
      <c r="H68" s="1" t="e">
        <f>MUHASEBE!#REF!</f>
        <v>#REF!</v>
      </c>
      <c r="I68" s="239"/>
    </row>
    <row r="69" spans="1:9" x14ac:dyDescent="0.25">
      <c r="A69" s="46" t="str">
        <f>MUHASEBE!A11</f>
        <v>MUV110</v>
      </c>
      <c r="B69" s="1" t="str">
        <f>MUHASEBE!B11</f>
        <v>TİCARİ MATEMATİK</v>
      </c>
      <c r="C69" s="1">
        <f>MUHASEBE!C11</f>
        <v>2</v>
      </c>
      <c r="D69" s="1" t="str">
        <f>MUHASEBE!D11</f>
        <v>2-0</v>
      </c>
      <c r="E69" s="1">
        <f>MUHASEBE!E11</f>
        <v>2</v>
      </c>
      <c r="F69" s="1">
        <f>MUHASEBE!F11</f>
        <v>3</v>
      </c>
      <c r="G69" s="1" t="str">
        <f>MUHASEBE!G11</f>
        <v>Dr. Öğr. Üyesi Evren ERGÜN</v>
      </c>
      <c r="H69" s="1" t="e">
        <f>MUHASEBE!#REF!</f>
        <v>#REF!</v>
      </c>
      <c r="I69" s="239"/>
    </row>
    <row r="70" spans="1:9" x14ac:dyDescent="0.25">
      <c r="A70" s="46" t="str">
        <f>MUHASEBE!A12</f>
        <v>MUV112</v>
      </c>
      <c r="B70" s="1" t="str">
        <f>MUHASEBE!B12</f>
        <v>OFİS PROGRAMLARI-II</v>
      </c>
      <c r="C70" s="1">
        <f>MUHASEBE!C12</f>
        <v>3</v>
      </c>
      <c r="D70" s="1" t="str">
        <f>MUHASEBE!D12</f>
        <v>1-2</v>
      </c>
      <c r="E70" s="1">
        <f>MUHASEBE!E12</f>
        <v>2</v>
      </c>
      <c r="F70" s="1">
        <f>MUHASEBE!F12</f>
        <v>3</v>
      </c>
      <c r="G70" s="1" t="str">
        <f>MUHASEBE!G12</f>
        <v>Öğr. Gör. Serkan VARAN</v>
      </c>
      <c r="H70" s="1" t="e">
        <f>MUHASEBE!#REF!</f>
        <v>#REF!</v>
      </c>
      <c r="I70" s="239"/>
    </row>
    <row r="71" spans="1:9" x14ac:dyDescent="0.25">
      <c r="A71" s="46">
        <f>MUHASEBE!A13</f>
        <v>0</v>
      </c>
      <c r="B71" s="1">
        <f>MUHASEBE!B13</f>
        <v>0</v>
      </c>
      <c r="C71" s="1">
        <f>MUHASEBE!C13</f>
        <v>0</v>
      </c>
      <c r="D71" s="1">
        <f>MUHASEBE!D13</f>
        <v>0</v>
      </c>
      <c r="E71" s="1">
        <f>MUHASEBE!E13</f>
        <v>0</v>
      </c>
      <c r="F71" s="1">
        <f>MUHASEBE!F13</f>
        <v>0</v>
      </c>
      <c r="G71" s="1">
        <f>MUHASEBE!G13</f>
        <v>0</v>
      </c>
      <c r="H71" s="1" t="e">
        <f>MUHASEBE!#REF!</f>
        <v>#REF!</v>
      </c>
      <c r="I71" s="239"/>
    </row>
    <row r="72" spans="1:9" x14ac:dyDescent="0.25">
      <c r="A72" s="46" t="str">
        <f>MUHASEBE!A16</f>
        <v>MUV212</v>
      </c>
      <c r="B72" s="1" t="str">
        <f>MUHASEBE!B16</f>
        <v>MUHASEBE UYGULAMALARI</v>
      </c>
      <c r="C72" s="1">
        <f>MUHASEBE!C16</f>
        <v>4</v>
      </c>
      <c r="D72" s="1" t="str">
        <f>MUHASEBE!D16</f>
        <v>3-1</v>
      </c>
      <c r="E72" s="1">
        <f>MUHASEBE!E16</f>
        <v>4</v>
      </c>
      <c r="F72" s="1">
        <f>MUHASEBE!F16</f>
        <v>6</v>
      </c>
      <c r="G72" s="1" t="str">
        <f>MUHASEBE!G16</f>
        <v>Öğr. Gör. Tunahan BİLGİN</v>
      </c>
      <c r="H72" s="1" t="e">
        <f>MUHASEBE!#REF!</f>
        <v>#REF!</v>
      </c>
      <c r="I72" s="239"/>
    </row>
    <row r="73" spans="1:9" x14ac:dyDescent="0.25">
      <c r="A73" s="46" t="str">
        <f>MUHASEBE!A17</f>
        <v>MUV258</v>
      </c>
      <c r="B73" s="1" t="str">
        <f>MUHASEBE!B17</f>
        <v>FİNANSAL YATIRIM ARAÇLARI</v>
      </c>
      <c r="C73" s="1">
        <f>MUHASEBE!C17</f>
        <v>2</v>
      </c>
      <c r="D73" s="1" t="str">
        <f>MUHASEBE!D17</f>
        <v>2-0</v>
      </c>
      <c r="E73" s="1">
        <f>MUHASEBE!E17</f>
        <v>2</v>
      </c>
      <c r="F73" s="1">
        <f>MUHASEBE!F17</f>
        <v>3</v>
      </c>
      <c r="G73" s="1" t="str">
        <f>MUHASEBE!G17</f>
        <v>Öğr. Gör. Dr. A. Z. Ç. BAŞARAN</v>
      </c>
      <c r="H73" s="1" t="e">
        <f>MUHASEBE!#REF!</f>
        <v>#REF!</v>
      </c>
      <c r="I73" s="239"/>
    </row>
    <row r="74" spans="1:9" x14ac:dyDescent="0.25">
      <c r="A74" s="46" t="str">
        <f>MUHASEBE!A18</f>
        <v>MUV266</v>
      </c>
      <c r="B74" s="1" t="str">
        <f>MUHASEBE!B18</f>
        <v>İSTATİSTİK</v>
      </c>
      <c r="C74" s="1">
        <f>MUHASEBE!C18</f>
        <v>2</v>
      </c>
      <c r="D74" s="1" t="str">
        <f>MUHASEBE!D18</f>
        <v>2-0</v>
      </c>
      <c r="E74" s="1">
        <f>MUHASEBE!E18</f>
        <v>2</v>
      </c>
      <c r="F74" s="1">
        <f>MUHASEBE!F18</f>
        <v>3</v>
      </c>
      <c r="G74" s="1" t="str">
        <f>MUHASEBE!G18</f>
        <v>Öğr. Gör. Dr. A. Z. Ç. BAŞARAN</v>
      </c>
      <c r="H74" s="1" t="e">
        <f>MUHASEBE!#REF!</f>
        <v>#REF!</v>
      </c>
      <c r="I74" s="239"/>
    </row>
    <row r="75" spans="1:9" x14ac:dyDescent="0.25">
      <c r="A75" s="46" t="str">
        <f>MUHASEBE!A19</f>
        <v>MUV268</v>
      </c>
      <c r="B75" s="1" t="str">
        <f>MUHASEBE!B19</f>
        <v>BORÇLAR HUKUKU</v>
      </c>
      <c r="C75" s="1">
        <f>MUHASEBE!C19</f>
        <v>2</v>
      </c>
      <c r="D75" s="1" t="str">
        <f>MUHASEBE!D19</f>
        <v>2-0</v>
      </c>
      <c r="E75" s="1">
        <f>MUHASEBE!E19</f>
        <v>2</v>
      </c>
      <c r="F75" s="1">
        <f>MUHASEBE!F19</f>
        <v>3</v>
      </c>
      <c r="G75" s="1" t="str">
        <f>MUHASEBE!G19</f>
        <v>Öğr. Gör. Mustafa SOLMAZ</v>
      </c>
      <c r="H75" s="1" t="e">
        <f>MUHASEBE!#REF!</f>
        <v>#REF!</v>
      </c>
      <c r="I75" s="239"/>
    </row>
    <row r="76" spans="1:9" x14ac:dyDescent="0.25">
      <c r="A76" s="46" t="str">
        <f>MUHASEBE!A20</f>
        <v>MUV270</v>
      </c>
      <c r="B76" s="1" t="str">
        <f>MUHASEBE!B20</f>
        <v>MESLEKİ BELGLER VE YAZIŞMALAR</v>
      </c>
      <c r="C76" s="1">
        <f>MUHASEBE!C20</f>
        <v>3</v>
      </c>
      <c r="D76" s="1" t="str">
        <f>MUHASEBE!D20</f>
        <v>1-2</v>
      </c>
      <c r="E76" s="1">
        <f>MUHASEBE!E20</f>
        <v>2</v>
      </c>
      <c r="F76" s="1">
        <f>MUHASEBE!F20</f>
        <v>3</v>
      </c>
      <c r="G76" s="1" t="str">
        <f>MUHASEBE!G20</f>
        <v>Öğr. Gör. Mustafa SOLMAZ</v>
      </c>
      <c r="H76" s="1" t="e">
        <f>MUHASEBE!#REF!</f>
        <v>#REF!</v>
      </c>
      <c r="I76" s="239"/>
    </row>
    <row r="77" spans="1:9" x14ac:dyDescent="0.25">
      <c r="A77" s="46" t="str">
        <f>MUHASEBE!A21</f>
        <v>MUV276</v>
      </c>
      <c r="B77" s="1" t="str">
        <f>MUHASEBE!B21</f>
        <v>BİLGİSAYARLI MUHASEBE</v>
      </c>
      <c r="C77" s="1">
        <f>MUHASEBE!C21</f>
        <v>4</v>
      </c>
      <c r="D77" s="1" t="str">
        <f>MUHASEBE!D21</f>
        <v>2-2</v>
      </c>
      <c r="E77" s="1">
        <f>MUHASEBE!E21</f>
        <v>3</v>
      </c>
      <c r="F77" s="1">
        <f>MUHASEBE!F21</f>
        <v>3</v>
      </c>
      <c r="G77" s="1" t="str">
        <f>MUHASEBE!G21</f>
        <v>Öğr. Gör. Abdulkadir ERYILMAZ</v>
      </c>
      <c r="H77" s="1" t="e">
        <f>MUHASEBE!#REF!</f>
        <v>#REF!</v>
      </c>
      <c r="I77" s="239"/>
    </row>
    <row r="78" spans="1:9" x14ac:dyDescent="0.25">
      <c r="A78" s="46" t="str">
        <f>MUHASEBE!A22</f>
        <v>MUV274</v>
      </c>
      <c r="B78" s="1" t="str">
        <f>MUHASEBE!B22</f>
        <v>SERMAYE PİYASASI VE BORSALAR</v>
      </c>
      <c r="C78" s="1">
        <f>MUHASEBE!C22</f>
        <v>2</v>
      </c>
      <c r="D78" s="1" t="str">
        <f>MUHASEBE!D22</f>
        <v>2-0</v>
      </c>
      <c r="E78" s="1">
        <f>MUHASEBE!E22</f>
        <v>2</v>
      </c>
      <c r="F78" s="1">
        <f>MUHASEBE!F22</f>
        <v>3</v>
      </c>
      <c r="G78" s="1" t="str">
        <f>MUHASEBE!G22</f>
        <v>Öğr. Gör. Dr. A. Z. Ç. BAŞARAN</v>
      </c>
      <c r="H78" s="1" t="e">
        <f>MUHASEBE!#REF!</f>
        <v>#REF!</v>
      </c>
      <c r="I78" s="239"/>
    </row>
    <row r="79" spans="1:9" x14ac:dyDescent="0.25">
      <c r="A79" s="46">
        <f>MUHASEBE!A23</f>
        <v>0</v>
      </c>
      <c r="B79" s="1">
        <f>MUHASEBE!B23</f>
        <v>0</v>
      </c>
      <c r="C79" s="1">
        <f>MUHASEBE!C23</f>
        <v>0</v>
      </c>
      <c r="D79" s="1">
        <f>MUHASEBE!D23</f>
        <v>0</v>
      </c>
      <c r="E79" s="1">
        <f>MUHASEBE!E23</f>
        <v>0</v>
      </c>
      <c r="F79" s="1">
        <f>MUHASEBE!F23</f>
        <v>0</v>
      </c>
      <c r="G79" s="1">
        <f>MUHASEBE!G23</f>
        <v>0</v>
      </c>
      <c r="H79" s="1" t="e">
        <f>MUHASEBE!#REF!</f>
        <v>#REF!</v>
      </c>
      <c r="I79" s="239"/>
    </row>
    <row r="80" spans="1:9" x14ac:dyDescent="0.25">
      <c r="A80" s="46">
        <f>MUHASEBE!A24</f>
        <v>0</v>
      </c>
      <c r="B80" s="1">
        <f>MUHASEBE!B24</f>
        <v>0</v>
      </c>
      <c r="C80" s="1">
        <f>MUHASEBE!C24</f>
        <v>0</v>
      </c>
      <c r="D80" s="1">
        <f>MUHASEBE!D24</f>
        <v>0</v>
      </c>
      <c r="E80" s="1">
        <f>MUHASEBE!E24</f>
        <v>0</v>
      </c>
      <c r="F80" s="1">
        <f>MUHASEBE!F24</f>
        <v>0</v>
      </c>
      <c r="G80" s="1">
        <f>MUHASEBE!G24</f>
        <v>0</v>
      </c>
      <c r="H80" s="1" t="e">
        <f>MUHASEBE!#REF!</f>
        <v>#REF!</v>
      </c>
      <c r="I80" s="239"/>
    </row>
    <row r="81" spans="1:9" x14ac:dyDescent="0.25">
      <c r="A81" s="46">
        <f>MUHASEBE!A25</f>
        <v>0</v>
      </c>
      <c r="B81" s="1">
        <f>MUHASEBE!B25</f>
        <v>0</v>
      </c>
      <c r="C81" s="1">
        <f>MUHASEBE!C25</f>
        <v>0</v>
      </c>
      <c r="D81" s="1">
        <f>MUHASEBE!D25</f>
        <v>0</v>
      </c>
      <c r="E81" s="1">
        <f>MUHASEBE!E25</f>
        <v>0</v>
      </c>
      <c r="F81" s="1">
        <f>MUHASEBE!F25</f>
        <v>0</v>
      </c>
      <c r="G81" s="1">
        <f>MUHASEBE!G25</f>
        <v>0</v>
      </c>
      <c r="H81" s="1" t="e">
        <f>MUHASEBE!#REF!</f>
        <v>#REF!</v>
      </c>
      <c r="I81" s="239"/>
    </row>
    <row r="82" spans="1:9" ht="15.75" thickBot="1" x14ac:dyDescent="0.3">
      <c r="A82" s="49">
        <f>MUHASEBE!A26</f>
        <v>0</v>
      </c>
      <c r="B82" s="50">
        <f>MUHASEBE!B26</f>
        <v>0</v>
      </c>
      <c r="C82" s="50">
        <f>MUHASEBE!C26</f>
        <v>0</v>
      </c>
      <c r="D82" s="50">
        <f>MUHASEBE!D26</f>
        <v>0</v>
      </c>
      <c r="E82" s="50">
        <f>MUHASEBE!E26</f>
        <v>0</v>
      </c>
      <c r="F82" s="50">
        <f>MUHASEBE!F26</f>
        <v>0</v>
      </c>
      <c r="G82" s="50">
        <f>MUHASEBE!G26</f>
        <v>0</v>
      </c>
      <c r="H82" s="50" t="e">
        <f>MUHASEBE!#REF!</f>
        <v>#REF!</v>
      </c>
      <c r="I82" s="241"/>
    </row>
    <row r="83" spans="1:9" x14ac:dyDescent="0.25">
      <c r="A83" s="44" t="str">
        <f>BİLPROG!A4</f>
        <v>BİP102</v>
      </c>
      <c r="B83" s="45" t="str">
        <f>BİLPROG!B4</f>
        <v>Mesleki Matematik</v>
      </c>
      <c r="C83" s="45">
        <f>BİLPROG!C4</f>
        <v>3</v>
      </c>
      <c r="D83" s="45" t="str">
        <f>BİLPROG!D4</f>
        <v>3-0</v>
      </c>
      <c r="E83" s="45">
        <f>BİLPROG!E4</f>
        <v>3</v>
      </c>
      <c r="F83" s="45">
        <f>BİLPROG!F4</f>
        <v>6</v>
      </c>
      <c r="G83" s="45" t="str">
        <f>BİLPROG!G4</f>
        <v>Dr. Öğr. Üyesi Evren ERGÜN</v>
      </c>
      <c r="H83" s="45">
        <f>BİLPROG!H4</f>
        <v>0</v>
      </c>
      <c r="I83" s="243" t="s">
        <v>27</v>
      </c>
    </row>
    <row r="84" spans="1:9" x14ac:dyDescent="0.25">
      <c r="A84" s="46" t="str">
        <f>BİLPROG!A5</f>
        <v>BİP104</v>
      </c>
      <c r="B84" s="1" t="str">
        <f>BİLPROG!B5</f>
        <v>Veri Tabanı-I</v>
      </c>
      <c r="C84" s="1">
        <f>BİLPROG!C5</f>
        <v>4</v>
      </c>
      <c r="D84" s="1" t="str">
        <f>BİLPROG!D5</f>
        <v>3-1</v>
      </c>
      <c r="E84" s="1">
        <f>BİLPROG!E5</f>
        <v>4</v>
      </c>
      <c r="F84" s="1">
        <f>BİLPROG!F5</f>
        <v>6</v>
      </c>
      <c r="G84" s="1" t="str">
        <f>BİLPROG!G5</f>
        <v>Öğr. Gör. N. YÖNDEMİR ÇALIŞKAN</v>
      </c>
      <c r="H84" s="1">
        <f>BİLPROG!H5</f>
        <v>0</v>
      </c>
      <c r="I84" s="244"/>
    </row>
    <row r="85" spans="1:9" x14ac:dyDescent="0.25">
      <c r="A85" s="46" t="str">
        <f>BİLPROG!A6</f>
        <v>BİP106</v>
      </c>
      <c r="B85" s="1" t="str">
        <f>BİLPROG!B6</f>
        <v>Yazılım Mimarileri</v>
      </c>
      <c r="C85" s="1">
        <f>BİLPROG!C6</f>
        <v>2</v>
      </c>
      <c r="D85" s="1" t="str">
        <f>BİLPROG!D6</f>
        <v>2-0</v>
      </c>
      <c r="E85" s="1">
        <f>BİLPROG!E6</f>
        <v>2</v>
      </c>
      <c r="F85" s="1">
        <f>BİLPROG!F6</f>
        <v>3</v>
      </c>
      <c r="G85" s="1" t="str">
        <f>BİLPROG!G6</f>
        <v>Öğr. Gör. T. Cansu TOPALLI</v>
      </c>
      <c r="H85" s="1">
        <f>BİLPROG!H6</f>
        <v>0</v>
      </c>
      <c r="I85" s="244"/>
    </row>
    <row r="86" spans="1:9" x14ac:dyDescent="0.25">
      <c r="A86" s="46" t="str">
        <f>BİLPROG!A7</f>
        <v>BİP110</v>
      </c>
      <c r="B86" s="1" t="str">
        <f>BİLPROG!B7</f>
        <v>Bilgisayar Donanımı</v>
      </c>
      <c r="C86" s="1">
        <f>BİLPROG!C7</f>
        <v>2</v>
      </c>
      <c r="D86" s="1" t="str">
        <f>BİLPROG!D7</f>
        <v>2-0</v>
      </c>
      <c r="E86" s="1">
        <f>BİLPROG!E7</f>
        <v>2</v>
      </c>
      <c r="F86" s="1">
        <f>BİLPROG!F7</f>
        <v>3</v>
      </c>
      <c r="G86" s="1" t="str">
        <f>BİLPROG!G7</f>
        <v>Öğr. Gör. Serkan VARAN</v>
      </c>
      <c r="H86" s="1">
        <f>BİLPROG!H7</f>
        <v>0</v>
      </c>
      <c r="I86" s="244"/>
    </row>
    <row r="87" spans="1:9" x14ac:dyDescent="0.25">
      <c r="A87" s="46" t="str">
        <f>BİLPROG!A8</f>
        <v>BİP122</v>
      </c>
      <c r="B87" s="1" t="str">
        <f>BİLPROG!B8</f>
        <v>İş Sağlığı ve Güvenliği</v>
      </c>
      <c r="C87" s="1">
        <f>BİLPROG!C8</f>
        <v>2</v>
      </c>
      <c r="D87" s="1" t="str">
        <f>BİLPROG!D8</f>
        <v>2-0</v>
      </c>
      <c r="E87" s="1">
        <f>BİLPROG!E8</f>
        <v>2</v>
      </c>
      <c r="F87" s="1">
        <f>BİLPROG!F8</f>
        <v>3</v>
      </c>
      <c r="G87" s="1" t="str">
        <f>BİLPROG!G8</f>
        <v>Öğr. Gör. Aslı TOSYALI KARADAĞ</v>
      </c>
      <c r="H87" s="1">
        <f>BİLPROG!H8</f>
        <v>0</v>
      </c>
      <c r="I87" s="244"/>
    </row>
    <row r="88" spans="1:9" x14ac:dyDescent="0.25">
      <c r="A88" s="46" t="str">
        <f>BİLPROG!A9</f>
        <v>BİP126</v>
      </c>
      <c r="B88" s="1" t="str">
        <f>BİLPROG!B9</f>
        <v>Web Editörü</v>
      </c>
      <c r="C88" s="1">
        <f>BİLPROG!C9</f>
        <v>3</v>
      </c>
      <c r="D88" s="1" t="str">
        <f>BİLPROG!D9</f>
        <v>2-1</v>
      </c>
      <c r="E88" s="1">
        <f>BİLPROG!E9</f>
        <v>3</v>
      </c>
      <c r="F88" s="1">
        <f>BİLPROG!F9</f>
        <v>3</v>
      </c>
      <c r="G88" s="1" t="str">
        <f>BİLPROG!G9</f>
        <v>Öğr. Gör. Aslı TOSYALI KARADAĞ</v>
      </c>
      <c r="H88" s="1">
        <f>BİLPROG!H9</f>
        <v>0</v>
      </c>
      <c r="I88" s="244"/>
    </row>
    <row r="89" spans="1:9" x14ac:dyDescent="0.25">
      <c r="A89" s="46">
        <f>BİLPROG!A10</f>
        <v>0</v>
      </c>
      <c r="B89" s="1">
        <f>BİLPROG!B10</f>
        <v>0</v>
      </c>
      <c r="C89" s="1">
        <f>BİLPROG!C10</f>
        <v>0</v>
      </c>
      <c r="D89" s="1">
        <f>BİLPROG!D10</f>
        <v>0</v>
      </c>
      <c r="E89" s="1">
        <f>BİLPROG!E10</f>
        <v>0</v>
      </c>
      <c r="F89" s="1">
        <f>BİLPROG!F10</f>
        <v>0</v>
      </c>
      <c r="G89" s="1">
        <f>BİLPROG!G10</f>
        <v>0</v>
      </c>
      <c r="H89" s="1">
        <f>BİLPROG!H10</f>
        <v>0</v>
      </c>
      <c r="I89" s="244"/>
    </row>
    <row r="90" spans="1:9" x14ac:dyDescent="0.25">
      <c r="A90" s="46">
        <f>BİLPROG!A11</f>
        <v>0</v>
      </c>
      <c r="B90" s="1">
        <f>BİLPROG!B11</f>
        <v>0</v>
      </c>
      <c r="C90" s="1">
        <f>BİLPROG!C11</f>
        <v>0</v>
      </c>
      <c r="D90" s="1">
        <f>BİLPROG!D11</f>
        <v>0</v>
      </c>
      <c r="E90" s="1">
        <f>BİLPROG!E11</f>
        <v>0</v>
      </c>
      <c r="F90" s="1">
        <f>BİLPROG!F11</f>
        <v>0</v>
      </c>
      <c r="G90" s="1">
        <f>BİLPROG!G11</f>
        <v>0</v>
      </c>
      <c r="H90" s="1">
        <f>BİLPROG!H11</f>
        <v>0</v>
      </c>
      <c r="I90" s="244"/>
    </row>
    <row r="91" spans="1:9" x14ac:dyDescent="0.25">
      <c r="A91" s="46">
        <f>BİLPROG!A12</f>
        <v>0</v>
      </c>
      <c r="B91" s="1">
        <f>BİLPROG!B12</f>
        <v>0</v>
      </c>
      <c r="C91" s="1">
        <f>BİLPROG!C12</f>
        <v>0</v>
      </c>
      <c r="D91" s="1">
        <f>BİLPROG!D12</f>
        <v>0</v>
      </c>
      <c r="E91" s="1">
        <f>BİLPROG!E12</f>
        <v>0</v>
      </c>
      <c r="F91" s="1">
        <f>BİLPROG!F12</f>
        <v>0</v>
      </c>
      <c r="G91" s="1">
        <f>BİLPROG!G12</f>
        <v>0</v>
      </c>
      <c r="H91" s="1">
        <f>BİLPROG!H12</f>
        <v>0</v>
      </c>
      <c r="I91" s="244"/>
    </row>
    <row r="92" spans="1:9" x14ac:dyDescent="0.25">
      <c r="A92" s="46">
        <f>BİLPROG!A13</f>
        <v>0</v>
      </c>
      <c r="B92" s="1">
        <f>BİLPROG!B13</f>
        <v>0</v>
      </c>
      <c r="C92" s="1">
        <f>BİLPROG!C13</f>
        <v>0</v>
      </c>
      <c r="D92" s="1">
        <f>BİLPROG!D13</f>
        <v>0</v>
      </c>
      <c r="E92" s="1">
        <f>BİLPROG!E13</f>
        <v>0</v>
      </c>
      <c r="F92" s="1">
        <f>BİLPROG!F13</f>
        <v>0</v>
      </c>
      <c r="G92" s="1">
        <f>BİLPROG!G13</f>
        <v>0</v>
      </c>
      <c r="H92" s="1">
        <f>BİLPROG!H13</f>
        <v>0</v>
      </c>
      <c r="I92" s="244"/>
    </row>
    <row r="93" spans="1:9" x14ac:dyDescent="0.25">
      <c r="A93" s="46" t="str">
        <f>BİLPROG!A16</f>
        <v>BİP252</v>
      </c>
      <c r="B93" s="1" t="str">
        <f>BİLPROG!B16</f>
        <v>Görsel Programlama-II</v>
      </c>
      <c r="C93" s="1">
        <f>BİLPROG!C16</f>
        <v>4</v>
      </c>
      <c r="D93" s="1" t="str">
        <f>BİLPROG!D16</f>
        <v>3-1</v>
      </c>
      <c r="E93" s="1">
        <f>BİLPROG!E16</f>
        <v>4</v>
      </c>
      <c r="F93" s="1">
        <f>BİLPROG!F16</f>
        <v>4</v>
      </c>
      <c r="G93" s="1" t="str">
        <f>BİLPROG!G16</f>
        <v>Öğr. Gör. T. Cansu TOPALLI</v>
      </c>
      <c r="H93" s="1">
        <f>BİLPROG!H16</f>
        <v>0</v>
      </c>
      <c r="I93" s="244"/>
    </row>
    <row r="94" spans="1:9" x14ac:dyDescent="0.25">
      <c r="A94" s="46" t="str">
        <f>BİLPROG!A17</f>
        <v>BİP254</v>
      </c>
      <c r="B94" s="1" t="str">
        <f>BİLPROG!B17</f>
        <v>İnternet Programcılığı-II</v>
      </c>
      <c r="C94" s="1">
        <f>BİLPROG!C17</f>
        <v>4</v>
      </c>
      <c r="D94" s="1" t="str">
        <f>BİLPROG!D17</f>
        <v>3-1</v>
      </c>
      <c r="E94" s="1">
        <f>BİLPROG!E17</f>
        <v>4</v>
      </c>
      <c r="F94" s="1">
        <f>BİLPROG!F17</f>
        <v>5</v>
      </c>
      <c r="G94" s="1" t="str">
        <f>BİLPROG!G17</f>
        <v>Öğr. Gör. N. YÖNDEMİR ÇALIŞKAN</v>
      </c>
      <c r="H94" s="1">
        <f>BİLPROG!H17</f>
        <v>0</v>
      </c>
      <c r="I94" s="244"/>
    </row>
    <row r="95" spans="1:9" x14ac:dyDescent="0.25">
      <c r="A95" s="46" t="str">
        <f>BİLPROG!A18</f>
        <v>BİP256</v>
      </c>
      <c r="B95" s="1" t="str">
        <f>BİLPROG!B18</f>
        <v xml:space="preserve">Nesne Tabanlı Programlama-II </v>
      </c>
      <c r="C95" s="1">
        <f>BİLPROG!C18</f>
        <v>4</v>
      </c>
      <c r="D95" s="1" t="str">
        <f>BİLPROG!D18</f>
        <v>3-1</v>
      </c>
      <c r="E95" s="1">
        <f>BİLPROG!E18</f>
        <v>4</v>
      </c>
      <c r="F95" s="1">
        <f>BİLPROG!F18</f>
        <v>6</v>
      </c>
      <c r="G95" s="1" t="str">
        <f>BİLPROG!G18</f>
        <v>Öğr. Gör. Hakan Can ALTUNAY</v>
      </c>
      <c r="H95" s="1">
        <f>BİLPROG!H18</f>
        <v>0</v>
      </c>
      <c r="I95" s="244"/>
    </row>
    <row r="96" spans="1:9" x14ac:dyDescent="0.25">
      <c r="A96" s="46" t="str">
        <f>BİLPROG!A19</f>
        <v>BİP258</v>
      </c>
      <c r="B96" s="1" t="str">
        <f>BİLPROG!B19</f>
        <v>Sistem Analizi ve Tasarımı</v>
      </c>
      <c r="C96" s="1">
        <f>BİLPROG!C19</f>
        <v>4</v>
      </c>
      <c r="D96" s="1" t="str">
        <f>BİLPROG!D19</f>
        <v>2-2</v>
      </c>
      <c r="E96" s="1">
        <f>BİLPROG!E19</f>
        <v>3</v>
      </c>
      <c r="F96" s="1">
        <f>BİLPROG!F19</f>
        <v>5</v>
      </c>
      <c r="G96" s="1" t="str">
        <f>BİLPROG!G19</f>
        <v>Öğr. Gör. Serkan VARAN</v>
      </c>
      <c r="H96" s="1">
        <f>BİLPROG!H19</f>
        <v>0</v>
      </c>
      <c r="I96" s="244"/>
    </row>
    <row r="97" spans="1:9" x14ac:dyDescent="0.25">
      <c r="A97" s="46" t="str">
        <f>BİLPROG!A20</f>
        <v>BİP260</v>
      </c>
      <c r="B97" s="1" t="str">
        <f>BİLPROG!B20</f>
        <v>Sunucu İşletim Sistemi</v>
      </c>
      <c r="C97" s="1">
        <f>BİLPROG!C20</f>
        <v>4</v>
      </c>
      <c r="D97" s="1" t="str">
        <f>BİLPROG!D20</f>
        <v>2-2</v>
      </c>
      <c r="E97" s="1">
        <f>BİLPROG!E20</f>
        <v>3</v>
      </c>
      <c r="F97" s="1">
        <f>BİLPROG!F20</f>
        <v>5</v>
      </c>
      <c r="G97" s="1" t="str">
        <f>BİLPROG!G20</f>
        <v>Öğr. Gör. T. Cansu TOPALLI</v>
      </c>
      <c r="H97" s="1">
        <f>BİLPROG!H20</f>
        <v>0</v>
      </c>
      <c r="I97" s="244"/>
    </row>
    <row r="98" spans="1:9" x14ac:dyDescent="0.25">
      <c r="A98" s="46" t="str">
        <f>BİLPROG!A21</f>
        <v>BİP262</v>
      </c>
      <c r="B98" s="1" t="str">
        <f>BİLPROG!B21</f>
        <v>Oyun Programlama</v>
      </c>
      <c r="C98" s="1">
        <f>BİLPROG!C21</f>
        <v>4</v>
      </c>
      <c r="D98" s="1" t="str">
        <f>BİLPROG!D21</f>
        <v>2-2</v>
      </c>
      <c r="E98" s="1">
        <f>BİLPROG!E21</f>
        <v>3</v>
      </c>
      <c r="F98" s="1">
        <f>BİLPROG!F21</f>
        <v>5</v>
      </c>
      <c r="G98" s="1" t="str">
        <f>BİLPROG!G21</f>
        <v>Öğr. Gör. Sema BİLGİLİ</v>
      </c>
      <c r="H98" s="1">
        <f>BİLPROG!H21</f>
        <v>0</v>
      </c>
      <c r="I98" s="244"/>
    </row>
    <row r="99" spans="1:9" x14ac:dyDescent="0.25">
      <c r="A99" s="46">
        <f>BİLPROG!A22</f>
        <v>0</v>
      </c>
      <c r="B99" s="1">
        <f>BİLPROG!B22</f>
        <v>0</v>
      </c>
      <c r="C99" s="1">
        <f>BİLPROG!C22</f>
        <v>0</v>
      </c>
      <c r="D99" s="1">
        <f>BİLPROG!D22</f>
        <v>0</v>
      </c>
      <c r="E99" s="1">
        <f>BİLPROG!E22</f>
        <v>0</v>
      </c>
      <c r="F99" s="1">
        <f>BİLPROG!F22</f>
        <v>0</v>
      </c>
      <c r="G99" s="1">
        <f>BİLPROG!G22</f>
        <v>0</v>
      </c>
      <c r="H99" s="1">
        <f>BİLPROG!H22</f>
        <v>0</v>
      </c>
      <c r="I99" s="244"/>
    </row>
    <row r="100" spans="1:9" x14ac:dyDescent="0.25">
      <c r="A100" s="46">
        <f>BİLPROG!A23</f>
        <v>0</v>
      </c>
      <c r="B100" s="1">
        <f>BİLPROG!B23</f>
        <v>0</v>
      </c>
      <c r="C100" s="1">
        <f>BİLPROG!C23</f>
        <v>0</v>
      </c>
      <c r="D100" s="1">
        <f>BİLPROG!D23</f>
        <v>0</v>
      </c>
      <c r="E100" s="1">
        <f>BİLPROG!E23</f>
        <v>0</v>
      </c>
      <c r="F100" s="1">
        <f>BİLPROG!F23</f>
        <v>0</v>
      </c>
      <c r="G100" s="1">
        <f>BİLPROG!G23</f>
        <v>0</v>
      </c>
      <c r="H100" s="1">
        <f>BİLPROG!H23</f>
        <v>0</v>
      </c>
      <c r="I100" s="244"/>
    </row>
    <row r="101" spans="1:9" x14ac:dyDescent="0.25">
      <c r="A101" s="46">
        <f>BİLPROG!A24</f>
        <v>0</v>
      </c>
      <c r="B101" s="1">
        <f>BİLPROG!B24</f>
        <v>0</v>
      </c>
      <c r="C101" s="1">
        <f>BİLPROG!C24</f>
        <v>0</v>
      </c>
      <c r="D101" s="1">
        <f>BİLPROG!D24</f>
        <v>0</v>
      </c>
      <c r="E101" s="1">
        <f>BİLPROG!E24</f>
        <v>0</v>
      </c>
      <c r="F101" s="1">
        <f>BİLPROG!F24</f>
        <v>0</v>
      </c>
      <c r="G101" s="1">
        <f>BİLPROG!G24</f>
        <v>0</v>
      </c>
      <c r="H101" s="1">
        <f>BİLPROG!H24</f>
        <v>0</v>
      </c>
      <c r="I101" s="244"/>
    </row>
    <row r="102" spans="1:9" ht="15.75" thickBot="1" x14ac:dyDescent="0.3">
      <c r="A102" s="49">
        <f>BİLPROG!A25</f>
        <v>0</v>
      </c>
      <c r="B102" s="50">
        <f>BİLPROG!B25</f>
        <v>0</v>
      </c>
      <c r="C102" s="50">
        <f>BİLPROG!C25</f>
        <v>0</v>
      </c>
      <c r="D102" s="50">
        <f>BİLPROG!D25</f>
        <v>0</v>
      </c>
      <c r="E102" s="50">
        <f>BİLPROG!E25</f>
        <v>0</v>
      </c>
      <c r="F102" s="50">
        <f>BİLPROG!F25</f>
        <v>0</v>
      </c>
      <c r="G102" s="50">
        <f>BİLPROG!G25</f>
        <v>0</v>
      </c>
      <c r="H102" s="50">
        <f>BİLPROG!H25</f>
        <v>0</v>
      </c>
      <c r="I102" s="245"/>
    </row>
    <row r="103" spans="1:9" x14ac:dyDescent="0.25">
      <c r="A103" s="44" t="str">
        <f>BİLGÜV!A4</f>
        <v>BGP102</v>
      </c>
      <c r="B103" s="45" t="str">
        <f>BİLGÜV!B4</f>
        <v>Java Programlama</v>
      </c>
      <c r="C103" s="45">
        <f>BİLGÜV!C4</f>
        <v>3</v>
      </c>
      <c r="D103" s="45" t="str">
        <f>BİLGÜV!D4</f>
        <v>2-1</v>
      </c>
      <c r="E103" s="45">
        <f>BİLGÜV!E4</f>
        <v>3</v>
      </c>
      <c r="F103" s="45">
        <f>BİLGÜV!F4</f>
        <v>4</v>
      </c>
      <c r="G103" s="45" t="str">
        <f>BİLGÜV!G4</f>
        <v>Öğr. Gör. T. Cansu TOPALLI</v>
      </c>
      <c r="H103" s="45">
        <f>BİLGÜV!H4</f>
        <v>0</v>
      </c>
      <c r="I103" s="238" t="s">
        <v>28</v>
      </c>
    </row>
    <row r="104" spans="1:9" x14ac:dyDescent="0.25">
      <c r="A104" s="46" t="str">
        <f>BİLGÜV!A5</f>
        <v>BGP104</v>
      </c>
      <c r="B104" s="1" t="str">
        <f>BİLGÜV!B5</f>
        <v>Web Tasarımının Temelleri</v>
      </c>
      <c r="C104" s="1">
        <f>BİLGÜV!C5</f>
        <v>3</v>
      </c>
      <c r="D104" s="1" t="str">
        <f>BİLGÜV!D5</f>
        <v>2-1</v>
      </c>
      <c r="E104" s="1">
        <f>BİLGÜV!E5</f>
        <v>3</v>
      </c>
      <c r="F104" s="1">
        <f>BİLGÜV!F5</f>
        <v>3</v>
      </c>
      <c r="G104" s="1" t="str">
        <f>BİLGÜV!G5</f>
        <v>Öğr. Gör. Aslı TOSYALI KARADAĞ</v>
      </c>
      <c r="H104" s="1">
        <f>BİLGÜV!H5</f>
        <v>0</v>
      </c>
      <c r="I104" s="239"/>
    </row>
    <row r="105" spans="1:9" x14ac:dyDescent="0.25">
      <c r="A105" s="46" t="str">
        <f>BİLGÜV!A6</f>
        <v>BGP106</v>
      </c>
      <c r="B105" s="1" t="str">
        <f>BİLGÜV!B6</f>
        <v>Veri Tabanı</v>
      </c>
      <c r="C105" s="1">
        <f>BİLGÜV!C6</f>
        <v>4</v>
      </c>
      <c r="D105" s="1" t="str">
        <f>BİLGÜV!D6</f>
        <v>3-1</v>
      </c>
      <c r="E105" s="1">
        <f>BİLGÜV!E6</f>
        <v>4</v>
      </c>
      <c r="F105" s="1">
        <f>BİLGÜV!F6</f>
        <v>6</v>
      </c>
      <c r="G105" s="1" t="str">
        <f>BİLGÜV!G6</f>
        <v>Öğr. Gör. Sema BİLGİLİ</v>
      </c>
      <c r="H105" s="1">
        <f>BİLGÜV!H6</f>
        <v>0</v>
      </c>
      <c r="I105" s="239"/>
    </row>
    <row r="106" spans="1:9" x14ac:dyDescent="0.25">
      <c r="A106" s="46" t="str">
        <f>BİLGÜV!A7</f>
        <v>BGP108</v>
      </c>
      <c r="B106" s="1" t="str">
        <f>BİLGÜV!B7</f>
        <v>Bilgi ve Ağ Güvenliği</v>
      </c>
      <c r="C106" s="1">
        <f>BİLGÜV!C7</f>
        <v>3</v>
      </c>
      <c r="D106" s="1" t="str">
        <f>BİLGÜV!D7</f>
        <v>2-1</v>
      </c>
      <c r="E106" s="1">
        <f>BİLGÜV!E7</f>
        <v>3</v>
      </c>
      <c r="F106" s="1">
        <f>BİLGÜV!F7</f>
        <v>2</v>
      </c>
      <c r="G106" s="1" t="str">
        <f>BİLGÜV!G7</f>
        <v>Öğr. Gör. Emre ENGİN</v>
      </c>
      <c r="H106" s="1">
        <f>BİLGÜV!H7</f>
        <v>0</v>
      </c>
      <c r="I106" s="239"/>
    </row>
    <row r="107" spans="1:9" x14ac:dyDescent="0.25">
      <c r="A107" s="46" t="str">
        <f>BİLGÜV!A8</f>
        <v>BGP112</v>
      </c>
      <c r="B107" s="1" t="str">
        <f>BİLGÜV!B8</f>
        <v>Bilgisayar Donanımı</v>
      </c>
      <c r="C107" s="1">
        <f>BİLGÜV!C8</f>
        <v>2</v>
      </c>
      <c r="D107" s="1" t="str">
        <f>BİLGÜV!D8</f>
        <v>2-0</v>
      </c>
      <c r="E107" s="1">
        <f>BİLGÜV!E8</f>
        <v>2</v>
      </c>
      <c r="F107" s="1">
        <f>BİLGÜV!F8</f>
        <v>3</v>
      </c>
      <c r="G107" s="1" t="str">
        <f>BİLGÜV!G8</f>
        <v>Öğr. Gör. Serkan VARAN</v>
      </c>
      <c r="H107" s="1">
        <f>BİLGÜV!H8</f>
        <v>0</v>
      </c>
      <c r="I107" s="239"/>
    </row>
    <row r="108" spans="1:9" x14ac:dyDescent="0.25">
      <c r="A108" s="46" t="str">
        <f>BİLGÜV!A9</f>
        <v>BGP114</v>
      </c>
      <c r="B108" s="1" t="str">
        <f>BİLGÜV!B9</f>
        <v>Veri Yapıları ve Programlama</v>
      </c>
      <c r="C108" s="1">
        <f>BİLGÜV!C9</f>
        <v>3</v>
      </c>
      <c r="D108" s="1" t="str">
        <f>BİLGÜV!D9</f>
        <v>2-1</v>
      </c>
      <c r="E108" s="1">
        <f>BİLGÜV!E9</f>
        <v>3</v>
      </c>
      <c r="F108" s="1">
        <f>BİLGÜV!F9</f>
        <v>3</v>
      </c>
      <c r="G108" s="1" t="str">
        <f>BİLGÜV!G9</f>
        <v>Öğr. Gör. Hakan Can ALTUNAY</v>
      </c>
      <c r="H108" s="1">
        <f>BİLGÜV!H9</f>
        <v>0</v>
      </c>
      <c r="I108" s="239"/>
    </row>
    <row r="109" spans="1:9" x14ac:dyDescent="0.25">
      <c r="A109" s="46" t="str">
        <f>BİLGÜV!A10</f>
        <v>BGP110</v>
      </c>
      <c r="B109" s="1" t="str">
        <f>BİLGÜV!B10</f>
        <v>Bilişim Hukuku</v>
      </c>
      <c r="C109" s="1">
        <f>BİLGÜV!C10</f>
        <v>2</v>
      </c>
      <c r="D109" s="1" t="str">
        <f>BİLGÜV!D10</f>
        <v>2-0</v>
      </c>
      <c r="E109" s="1">
        <f>BİLGÜV!E10</f>
        <v>2</v>
      </c>
      <c r="F109" s="1">
        <f>BİLGÜV!F10</f>
        <v>3</v>
      </c>
      <c r="G109" s="1" t="str">
        <f>BİLGÜV!G10</f>
        <v>Öğr. Gör. N. YÖNDEMİR ÇALIŞKAN</v>
      </c>
      <c r="H109" s="1">
        <f>BİLGÜV!H10</f>
        <v>0</v>
      </c>
      <c r="I109" s="239"/>
    </row>
    <row r="110" spans="1:9" x14ac:dyDescent="0.25">
      <c r="A110" s="46">
        <f>BİLGÜV!A11</f>
        <v>0</v>
      </c>
      <c r="B110" s="1">
        <f>BİLGÜV!B11</f>
        <v>0</v>
      </c>
      <c r="C110" s="1">
        <f>BİLGÜV!C11</f>
        <v>0</v>
      </c>
      <c r="D110" s="1">
        <f>BİLGÜV!D11</f>
        <v>0</v>
      </c>
      <c r="E110" s="1">
        <f>BİLGÜV!E11</f>
        <v>0</v>
      </c>
      <c r="F110" s="1">
        <f>BİLGÜV!F11</f>
        <v>0</v>
      </c>
      <c r="G110" s="1">
        <f>BİLGÜV!G11</f>
        <v>0</v>
      </c>
      <c r="H110" s="1">
        <f>BİLGÜV!H11</f>
        <v>0</v>
      </c>
      <c r="I110" s="239"/>
    </row>
    <row r="111" spans="1:9" x14ac:dyDescent="0.25">
      <c r="A111" s="46">
        <f>BİLGÜV!A12</f>
        <v>0</v>
      </c>
      <c r="B111" s="1">
        <f>BİLGÜV!B12</f>
        <v>0</v>
      </c>
      <c r="C111" s="1">
        <f>BİLGÜV!C12</f>
        <v>0</v>
      </c>
      <c r="D111" s="1">
        <f>BİLGÜV!D12</f>
        <v>0</v>
      </c>
      <c r="E111" s="1">
        <f>BİLGÜV!E12</f>
        <v>0</v>
      </c>
      <c r="F111" s="1">
        <f>BİLGÜV!F12</f>
        <v>0</v>
      </c>
      <c r="G111" s="1">
        <f>BİLGÜV!G12</f>
        <v>0</v>
      </c>
      <c r="H111" s="1">
        <f>BİLGÜV!H12</f>
        <v>0</v>
      </c>
      <c r="I111" s="239"/>
    </row>
    <row r="112" spans="1:9" x14ac:dyDescent="0.25">
      <c r="A112" s="46">
        <f>BİLGÜV!A13</f>
        <v>0</v>
      </c>
      <c r="B112" s="1">
        <f>BİLGÜV!B13</f>
        <v>0</v>
      </c>
      <c r="C112" s="1">
        <f>BİLGÜV!C13</f>
        <v>0</v>
      </c>
      <c r="D112" s="1">
        <f>BİLGÜV!D13</f>
        <v>0</v>
      </c>
      <c r="E112" s="1">
        <f>BİLGÜV!E13</f>
        <v>0</v>
      </c>
      <c r="F112" s="1">
        <f>BİLGÜV!F13</f>
        <v>0</v>
      </c>
      <c r="G112" s="1">
        <f>BİLGÜV!G13</f>
        <v>0</v>
      </c>
      <c r="H112" s="1">
        <f>BİLGÜV!H13</f>
        <v>0</v>
      </c>
      <c r="I112" s="239"/>
    </row>
    <row r="113" spans="1:9" x14ac:dyDescent="0.25">
      <c r="A113" s="46" t="str">
        <f>BİLGÜV!A16</f>
        <v>BGP224</v>
      </c>
      <c r="B113" s="1" t="str">
        <f>BİLGÜV!B16</f>
        <v>Güvenlik Denetim Süreci ve Yönetimi</v>
      </c>
      <c r="C113" s="1">
        <f>BİLGÜV!C16</f>
        <v>3</v>
      </c>
      <c r="D113" s="1" t="str">
        <f>BİLGÜV!D16</f>
        <v>2-1</v>
      </c>
      <c r="E113" s="1">
        <f>BİLGÜV!E16</f>
        <v>3</v>
      </c>
      <c r="F113" s="1">
        <f>BİLGÜV!F16</f>
        <v>5</v>
      </c>
      <c r="G113" s="1" t="str">
        <f>BİLGÜV!G16</f>
        <v>Öğr. Gör. Emre ENGİN</v>
      </c>
      <c r="H113" s="1">
        <f>BİLGÜV!H16</f>
        <v>0</v>
      </c>
      <c r="I113" s="239"/>
    </row>
    <row r="114" spans="1:9" x14ac:dyDescent="0.25">
      <c r="A114" s="46" t="str">
        <f>BİLGÜV!A17</f>
        <v>BGP226</v>
      </c>
      <c r="B114" s="1" t="str">
        <f>BİLGÜV!B17</f>
        <v>Bilgisayar Ağlarının Programlanması</v>
      </c>
      <c r="C114" s="1">
        <f>BİLGÜV!C17</f>
        <v>3</v>
      </c>
      <c r="D114" s="1" t="str">
        <f>BİLGÜV!D17</f>
        <v>2-1</v>
      </c>
      <c r="E114" s="1">
        <f>BİLGÜV!E17</f>
        <v>3</v>
      </c>
      <c r="F114" s="1">
        <f>BİLGÜV!F17</f>
        <v>5</v>
      </c>
      <c r="G114" s="1" t="str">
        <f>BİLGÜV!G17</f>
        <v>Öğr. Gör. Hakan Can ALTUNAY</v>
      </c>
      <c r="H114" s="1">
        <f>BİLGÜV!H17</f>
        <v>0</v>
      </c>
      <c r="I114" s="239"/>
    </row>
    <row r="115" spans="1:9" x14ac:dyDescent="0.25">
      <c r="A115" s="46" t="str">
        <f>BİLGÜV!A18</f>
        <v>BGP228</v>
      </c>
      <c r="B115" s="1" t="str">
        <f>BİLGÜV!B18</f>
        <v>Ağ Güvenlik Uygulamaları</v>
      </c>
      <c r="C115" s="1">
        <f>BİLGÜV!C18</f>
        <v>4</v>
      </c>
      <c r="D115" s="1" t="str">
        <f>BİLGÜV!D18</f>
        <v>2-2</v>
      </c>
      <c r="E115" s="1">
        <f>BİLGÜV!E18</f>
        <v>3</v>
      </c>
      <c r="F115" s="1">
        <f>BİLGÜV!F18</f>
        <v>4</v>
      </c>
      <c r="G115" s="1" t="str">
        <f>BİLGÜV!G18</f>
        <v>Öğr. Gör. Emre ENGİN</v>
      </c>
      <c r="H115" s="1">
        <f>BİLGÜV!H18</f>
        <v>0</v>
      </c>
      <c r="I115" s="239"/>
    </row>
    <row r="116" spans="1:9" x14ac:dyDescent="0.25">
      <c r="A116" s="46" t="str">
        <f>BİLGÜV!A19</f>
        <v>BGP230</v>
      </c>
      <c r="B116" s="1" t="str">
        <f>BİLGÜV!B19</f>
        <v>Güvenlik Duvarı Çözüm Uygulamaları</v>
      </c>
      <c r="C116" s="1">
        <f>BİLGÜV!C19</f>
        <v>4</v>
      </c>
      <c r="D116" s="1" t="str">
        <f>BİLGÜV!D19</f>
        <v>2-2</v>
      </c>
      <c r="E116" s="1">
        <f>BİLGÜV!E19</f>
        <v>3</v>
      </c>
      <c r="F116" s="1">
        <f>BİLGÜV!F19</f>
        <v>5</v>
      </c>
      <c r="G116" s="1" t="str">
        <f>BİLGÜV!G19</f>
        <v>Öğr. Gör. Hakan Can ALTUNAY</v>
      </c>
      <c r="H116" s="1">
        <f>BİLGÜV!H19</f>
        <v>0</v>
      </c>
      <c r="I116" s="239"/>
    </row>
    <row r="117" spans="1:9" x14ac:dyDescent="0.25">
      <c r="A117" s="46" t="str">
        <f>BİLGÜV!A20</f>
        <v>BGP232</v>
      </c>
      <c r="B117" s="1" t="str">
        <f>BİLGÜV!B20</f>
        <v>Sanallaştırma Teknolojileri</v>
      </c>
      <c r="C117" s="1">
        <f>BİLGÜV!C20</f>
        <v>4</v>
      </c>
      <c r="D117" s="1" t="str">
        <f>BİLGÜV!D20</f>
        <v>2-2</v>
      </c>
      <c r="E117" s="1">
        <f>BİLGÜV!E20</f>
        <v>3</v>
      </c>
      <c r="F117" s="1">
        <f>BİLGÜV!F20</f>
        <v>4</v>
      </c>
      <c r="G117" s="1" t="str">
        <f>BİLGÜV!G20</f>
        <v>Öğr. Gör. Sema BİLGİLİ</v>
      </c>
      <c r="H117" s="1">
        <f>BİLGÜV!H20</f>
        <v>0</v>
      </c>
      <c r="I117" s="239"/>
    </row>
    <row r="118" spans="1:9" x14ac:dyDescent="0.25">
      <c r="A118" s="46" t="str">
        <f>BİLGÜV!A21</f>
        <v>BGP218</v>
      </c>
      <c r="B118" s="1" t="str">
        <f>BİLGÜV!B21</f>
        <v>Kriptoloji Algoritmaları</v>
      </c>
      <c r="C118" s="1">
        <f>BİLGÜV!C21</f>
        <v>3</v>
      </c>
      <c r="D118" s="1" t="str">
        <f>BİLGÜV!D21</f>
        <v>3-0</v>
      </c>
      <c r="E118" s="1">
        <f>BİLGÜV!E21</f>
        <v>3</v>
      </c>
      <c r="F118" s="1">
        <f>BİLGÜV!F21</f>
        <v>4</v>
      </c>
      <c r="G118" s="1" t="str">
        <f>BİLGÜV!G21</f>
        <v>Öğr. Gör. Emre ENGİN</v>
      </c>
      <c r="H118" s="1">
        <f>BİLGÜV!H21</f>
        <v>0</v>
      </c>
      <c r="I118" s="239"/>
    </row>
    <row r="119" spans="1:9" x14ac:dyDescent="0.25">
      <c r="A119" s="46" t="str">
        <f>BİLGÜV!A22</f>
        <v>BGP234</v>
      </c>
      <c r="B119" s="1" t="str">
        <f>BİLGÜV!B22</f>
        <v>Girişimcilik ve Yenilikçilik</v>
      </c>
      <c r="C119" s="1">
        <f>BİLGÜV!C22</f>
        <v>2</v>
      </c>
      <c r="D119" s="1" t="str">
        <f>BİLGÜV!D22</f>
        <v>2-0</v>
      </c>
      <c r="E119" s="1">
        <f>BİLGÜV!E22</f>
        <v>2</v>
      </c>
      <c r="F119" s="1">
        <f>BİLGÜV!F22</f>
        <v>3</v>
      </c>
      <c r="G119" s="1" t="str">
        <f>BİLGÜV!G22</f>
        <v>Öğr. Gör. N. YÖNDEMİR ÇALIŞKAN</v>
      </c>
      <c r="H119" s="1">
        <f>BİLGÜV!H22</f>
        <v>0</v>
      </c>
      <c r="I119" s="239"/>
    </row>
    <row r="120" spans="1:9" x14ac:dyDescent="0.25">
      <c r="A120" s="46">
        <f>BİLGÜV!A23</f>
        <v>0</v>
      </c>
      <c r="B120" s="1">
        <f>BİLGÜV!B23</f>
        <v>0</v>
      </c>
      <c r="C120" s="1">
        <f>BİLGÜV!C23</f>
        <v>0</v>
      </c>
      <c r="D120" s="1">
        <f>BİLGÜV!D23</f>
        <v>0</v>
      </c>
      <c r="E120" s="1">
        <f>BİLGÜV!E23</f>
        <v>0</v>
      </c>
      <c r="F120" s="1">
        <f>BİLGÜV!F23</f>
        <v>0</v>
      </c>
      <c r="G120" s="1">
        <f>BİLGÜV!G23</f>
        <v>0</v>
      </c>
      <c r="H120" s="1">
        <f>BİLGÜV!H23</f>
        <v>0</v>
      </c>
      <c r="I120" s="239"/>
    </row>
    <row r="121" spans="1:9" x14ac:dyDescent="0.25">
      <c r="A121" s="46">
        <f>BİLGÜV!A24</f>
        <v>0</v>
      </c>
      <c r="B121" s="1">
        <f>BİLGÜV!B24</f>
        <v>0</v>
      </c>
      <c r="C121" s="1">
        <f>BİLGÜV!C24</f>
        <v>0</v>
      </c>
      <c r="D121" s="1">
        <f>BİLGÜV!D24</f>
        <v>0</v>
      </c>
      <c r="E121" s="1">
        <f>BİLGÜV!E24</f>
        <v>0</v>
      </c>
      <c r="F121" s="1">
        <f>BİLGÜV!F24</f>
        <v>0</v>
      </c>
      <c r="G121" s="1">
        <f>BİLGÜV!G24</f>
        <v>0</v>
      </c>
      <c r="H121" s="1">
        <f>BİLGÜV!H24</f>
        <v>0</v>
      </c>
      <c r="I121" s="239"/>
    </row>
    <row r="122" spans="1:9" ht="15.75" thickBot="1" x14ac:dyDescent="0.3">
      <c r="A122" s="47">
        <f>BİLGÜV!A25</f>
        <v>0</v>
      </c>
      <c r="B122" s="48">
        <f>BİLGÜV!B25</f>
        <v>0</v>
      </c>
      <c r="C122" s="48">
        <f>BİLGÜV!C25</f>
        <v>0</v>
      </c>
      <c r="D122" s="48">
        <f>BİLGÜV!D25</f>
        <v>0</v>
      </c>
      <c r="E122" s="48">
        <f>BİLGÜV!E25</f>
        <v>0</v>
      </c>
      <c r="F122" s="48">
        <f>BİLGÜV!F25</f>
        <v>0</v>
      </c>
      <c r="G122" s="48">
        <f>BİLGÜV!G25</f>
        <v>0</v>
      </c>
      <c r="H122" s="48">
        <f>BİLGÜV!H25</f>
        <v>0</v>
      </c>
      <c r="I122" s="240"/>
    </row>
  </sheetData>
  <mergeCells count="6">
    <mergeCell ref="I103:I122"/>
    <mergeCell ref="I42:I61"/>
    <mergeCell ref="I62:I82"/>
    <mergeCell ref="I1:I20"/>
    <mergeCell ref="I21:I41"/>
    <mergeCell ref="I83:I102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9" workbookViewId="0">
      <selection activeCell="G67" sqref="G67"/>
    </sheetView>
  </sheetViews>
  <sheetFormatPr defaultRowHeight="15" x14ac:dyDescent="0.25"/>
  <cols>
    <col min="2" max="2" width="10.7109375" customWidth="1"/>
    <col min="3" max="3" width="5.7109375" customWidth="1"/>
    <col min="5" max="5" width="40.28515625" customWidth="1"/>
  </cols>
  <sheetData>
    <row r="1" spans="1:5" ht="15.75" customHeight="1" x14ac:dyDescent="0.25">
      <c r="A1" s="44" t="str">
        <f>'ÇAĞRI HİZMETLERİ'!E3</f>
        <v>Öğr. Gör. T. Cansu TOPALLI</v>
      </c>
      <c r="B1" s="45" t="s">
        <v>17</v>
      </c>
      <c r="C1" s="28">
        <v>0.375</v>
      </c>
      <c r="D1" s="45" t="str">
        <f>'ÇAĞRI HİZMETLERİ'!C3</f>
        <v>ÇM104</v>
      </c>
      <c r="E1" s="125" t="str">
        <f>'ÇAĞRI HİZMETLERİ'!D3</f>
        <v>Ofis Programları II</v>
      </c>
    </row>
    <row r="2" spans="1:5" x14ac:dyDescent="0.25">
      <c r="A2" s="46" t="str">
        <f>'ÇAĞRI HİZMETLERİ'!E4</f>
        <v>Öğr. Gör. T. Cansu TOPALLI</v>
      </c>
      <c r="B2" s="1" t="s">
        <v>17</v>
      </c>
      <c r="C2" s="32">
        <v>0.41666666666666669</v>
      </c>
      <c r="D2" s="1" t="str">
        <f>'ÇAĞRI HİZMETLERİ'!C4</f>
        <v>ÇM104</v>
      </c>
      <c r="E2" s="126" t="str">
        <f>'ÇAĞRI HİZMETLERİ'!D4</f>
        <v>Ofis Programları II</v>
      </c>
    </row>
    <row r="3" spans="1:5" x14ac:dyDescent="0.25">
      <c r="A3" s="46" t="str">
        <f>'ÇAĞRI HİZMETLERİ'!E5</f>
        <v>Öğr. Gör. T. Cansu TOPALLI</v>
      </c>
      <c r="B3" s="1" t="s">
        <v>17</v>
      </c>
      <c r="C3" s="32">
        <v>0.45833333333333331</v>
      </c>
      <c r="D3" s="1" t="str">
        <f>'ÇAĞRI HİZMETLERİ'!C5</f>
        <v>ÇM104</v>
      </c>
      <c r="E3" s="126" t="str">
        <f>'ÇAĞRI HİZMETLERİ'!D5</f>
        <v>Ofis Programları II</v>
      </c>
    </row>
    <row r="4" spans="1:5" x14ac:dyDescent="0.25">
      <c r="A4" s="46" t="str">
        <f>'ÇAĞRI HİZMETLERİ'!E6</f>
        <v xml:space="preserve"> </v>
      </c>
      <c r="B4" s="1" t="s">
        <v>17</v>
      </c>
      <c r="C4" s="111"/>
      <c r="D4" s="1">
        <f>'ÇAĞRI HİZMETLERİ'!C6</f>
        <v>0</v>
      </c>
      <c r="E4" s="126" t="str">
        <f>'ÇAĞRI HİZMETLERİ'!D6</f>
        <v xml:space="preserve"> </v>
      </c>
    </row>
    <row r="5" spans="1:5" x14ac:dyDescent="0.25">
      <c r="A5" s="46" t="str">
        <f>'ÇAĞRI HİZMETLERİ'!E7</f>
        <v>Dr. Öğr. Üyesi Evren ERGÜN</v>
      </c>
      <c r="B5" s="1" t="s">
        <v>17</v>
      </c>
      <c r="C5" s="32">
        <v>0.54166666666666663</v>
      </c>
      <c r="D5" s="1" t="str">
        <f>'ÇAĞRI HİZMETLERİ'!C7</f>
        <v>ÇM122</v>
      </c>
      <c r="E5" s="126" t="str">
        <f>'ÇAĞRI HİZMETLERİ'!D7</f>
        <v>Temel ve Ticari Matematik</v>
      </c>
    </row>
    <row r="6" spans="1:5" x14ac:dyDescent="0.25">
      <c r="A6" s="46" t="str">
        <f>'ÇAĞRI HİZMETLERİ'!E8</f>
        <v>Dr. Öğr. Üyesi Evren ERGÜN</v>
      </c>
      <c r="B6" s="1" t="s">
        <v>17</v>
      </c>
      <c r="C6" s="32">
        <v>0.58333333333333337</v>
      </c>
      <c r="D6" s="1" t="str">
        <f>'ÇAĞRI HİZMETLERİ'!C8</f>
        <v>ÇM122</v>
      </c>
      <c r="E6" s="126" t="str">
        <f>'ÇAĞRI HİZMETLERİ'!D8</f>
        <v>Temel ve Ticari Matematik</v>
      </c>
    </row>
    <row r="7" spans="1:5" x14ac:dyDescent="0.25">
      <c r="A7" s="46" t="str">
        <f>'ÇAĞRI HİZMETLERİ'!E9</f>
        <v>Dr. Öğr. Üyesi Evren ERGÜN</v>
      </c>
      <c r="B7" s="1" t="s">
        <v>17</v>
      </c>
      <c r="C7" s="32">
        <v>0.625</v>
      </c>
      <c r="D7" s="1" t="str">
        <f>'ÇAĞRI HİZMETLERİ'!C9</f>
        <v>ÇM122</v>
      </c>
      <c r="E7" s="126" t="str">
        <f>'ÇAĞRI HİZMETLERİ'!D9</f>
        <v>Temel ve Ticari Matematik</v>
      </c>
    </row>
    <row r="8" spans="1:5" ht="15.75" thickBot="1" x14ac:dyDescent="0.3">
      <c r="A8" s="47" t="str">
        <f>'ÇAĞRI HİZMETLERİ'!E10</f>
        <v xml:space="preserve"> </v>
      </c>
      <c r="B8" s="48" t="s">
        <v>17</v>
      </c>
      <c r="C8" s="35">
        <v>0.66666666666666663</v>
      </c>
      <c r="D8" s="48">
        <f>'ÇAĞRI HİZMETLERİ'!C10</f>
        <v>0</v>
      </c>
      <c r="E8" s="127" t="str">
        <f>'ÇAĞRI HİZMETLERİ'!D10</f>
        <v xml:space="preserve"> </v>
      </c>
    </row>
    <row r="9" spans="1:5" ht="15.75" customHeight="1" x14ac:dyDescent="0.25">
      <c r="A9" s="44" t="str">
        <f>'ÇAĞRI HİZMETLERİ'!E11</f>
        <v xml:space="preserve"> </v>
      </c>
      <c r="B9" s="45" t="s">
        <v>18</v>
      </c>
      <c r="C9" s="28">
        <v>0.375</v>
      </c>
      <c r="D9" s="45">
        <f>'ÇAĞRI HİZMETLERİ'!C11</f>
        <v>0</v>
      </c>
      <c r="E9" s="125" t="str">
        <f>'ÇAĞRI HİZMETLERİ'!D11</f>
        <v xml:space="preserve"> </v>
      </c>
    </row>
    <row r="10" spans="1:5" x14ac:dyDescent="0.25">
      <c r="A10" s="46" t="str">
        <f>'ÇAĞRI HİZMETLERİ'!E12</f>
        <v xml:space="preserve"> </v>
      </c>
      <c r="B10" s="1" t="s">
        <v>18</v>
      </c>
      <c r="C10" s="32">
        <v>0.41666666666666669</v>
      </c>
      <c r="D10" s="1">
        <f>'ÇAĞRI HİZMETLERİ'!C12</f>
        <v>0</v>
      </c>
      <c r="E10" s="126" t="str">
        <f>'ÇAĞRI HİZMETLERİ'!D12</f>
        <v xml:space="preserve"> </v>
      </c>
    </row>
    <row r="11" spans="1:5" x14ac:dyDescent="0.25">
      <c r="A11" s="46" t="str">
        <f>'ÇAĞRI HİZMETLERİ'!E13</f>
        <v xml:space="preserve"> </v>
      </c>
      <c r="B11" s="1" t="s">
        <v>18</v>
      </c>
      <c r="C11" s="32">
        <v>0.45833333333333331</v>
      </c>
      <c r="D11" s="1">
        <f>'ÇAĞRI HİZMETLERİ'!C13</f>
        <v>0</v>
      </c>
      <c r="E11" s="126" t="str">
        <f>'ÇAĞRI HİZMETLERİ'!D13</f>
        <v xml:space="preserve"> </v>
      </c>
    </row>
    <row r="12" spans="1:5" x14ac:dyDescent="0.25">
      <c r="A12" s="46" t="str">
        <f>'ÇAĞRI HİZMETLERİ'!E14</f>
        <v xml:space="preserve"> </v>
      </c>
      <c r="B12" s="1" t="s">
        <v>18</v>
      </c>
      <c r="C12" s="32"/>
      <c r="D12" s="1">
        <f>'ÇAĞRI HİZMETLERİ'!C14</f>
        <v>0</v>
      </c>
      <c r="E12" s="126" t="str">
        <f>'ÇAĞRI HİZMETLERİ'!D14</f>
        <v xml:space="preserve"> </v>
      </c>
    </row>
    <row r="13" spans="1:5" x14ac:dyDescent="0.25">
      <c r="A13" s="46" t="str">
        <f>'ÇAĞRI HİZMETLERİ'!E15</f>
        <v>Öğr. Gör. Aslı TOSYALI KARADAĞ</v>
      </c>
      <c r="B13" s="1" t="s">
        <v>18</v>
      </c>
      <c r="C13" s="32">
        <v>0.54166666666666663</v>
      </c>
      <c r="D13" s="1" t="str">
        <f>'ÇAĞRI HİZMETLERİ'!C15</f>
        <v>ÇM114</v>
      </c>
      <c r="E13" s="126" t="str">
        <f>'ÇAĞRI HİZMETLERİ'!D15</f>
        <v>İş Sağlığı ve Güvenliği</v>
      </c>
    </row>
    <row r="14" spans="1:5" x14ac:dyDescent="0.25">
      <c r="A14" s="46" t="str">
        <f>'ÇAĞRI HİZMETLERİ'!E16</f>
        <v>Öğr. Gör. Aslı TOSYALI KARADAĞ</v>
      </c>
      <c r="B14" s="1" t="s">
        <v>18</v>
      </c>
      <c r="C14" s="32">
        <v>0.58333333333333337</v>
      </c>
      <c r="D14" s="1" t="str">
        <f>'ÇAĞRI HİZMETLERİ'!C16</f>
        <v>ÇM114</v>
      </c>
      <c r="E14" s="126" t="str">
        <f>'ÇAĞRI HİZMETLERİ'!D16</f>
        <v>İş Sağlığı ve Güvenliği</v>
      </c>
    </row>
    <row r="15" spans="1:5" x14ac:dyDescent="0.25">
      <c r="A15" s="46" t="str">
        <f>'ÇAĞRI HİZMETLERİ'!E17</f>
        <v xml:space="preserve"> </v>
      </c>
      <c r="B15" s="1" t="s">
        <v>18</v>
      </c>
      <c r="C15" s="32">
        <v>0.625</v>
      </c>
      <c r="D15" s="1">
        <f>'ÇAĞRI HİZMETLERİ'!C17</f>
        <v>0</v>
      </c>
      <c r="E15" s="126" t="str">
        <f>'ÇAĞRI HİZMETLERİ'!D17</f>
        <v xml:space="preserve"> </v>
      </c>
    </row>
    <row r="16" spans="1:5" ht="15.75" thickBot="1" x14ac:dyDescent="0.3">
      <c r="A16" s="47" t="str">
        <f>'ÇAĞRI HİZMETLERİ'!E18</f>
        <v xml:space="preserve"> </v>
      </c>
      <c r="B16" s="48" t="s">
        <v>18</v>
      </c>
      <c r="C16" s="35">
        <v>0.66666666666666663</v>
      </c>
      <c r="D16" s="48">
        <f>'ÇAĞRI HİZMETLERİ'!C18</f>
        <v>0</v>
      </c>
      <c r="E16" s="127" t="str">
        <f>'ÇAĞRI HİZMETLERİ'!D18</f>
        <v xml:space="preserve"> </v>
      </c>
    </row>
    <row r="17" spans="1:5" ht="15.75" customHeight="1" x14ac:dyDescent="0.25">
      <c r="A17" s="44" t="str">
        <f>'ÇAĞRI HİZMETLERİ'!E19</f>
        <v xml:space="preserve"> </v>
      </c>
      <c r="B17" s="45" t="s">
        <v>19</v>
      </c>
      <c r="C17" s="28">
        <v>0.375</v>
      </c>
      <c r="D17" s="45">
        <f>'ÇAĞRI HİZMETLERİ'!C19</f>
        <v>0</v>
      </c>
      <c r="E17" s="125" t="str">
        <f>'ÇAĞRI HİZMETLERİ'!D19</f>
        <v xml:space="preserve"> </v>
      </c>
    </row>
    <row r="18" spans="1:5" x14ac:dyDescent="0.25">
      <c r="A18" s="46" t="str">
        <f>'ÇAĞRI HİZMETLERİ'!E20</f>
        <v>Öğr. Gör. Elif ATAMAN</v>
      </c>
      <c r="B18" s="1" t="s">
        <v>19</v>
      </c>
      <c r="C18" s="32">
        <v>0.41666666666666669</v>
      </c>
      <c r="D18" s="1" t="str">
        <f>'ÇAĞRI HİZMETLERİ'!C20</f>
        <v>ÇM102</v>
      </c>
      <c r="E18" s="126" t="str">
        <f>'ÇAĞRI HİZMETLERİ'!D20</f>
        <v>Ticaret Hukuku</v>
      </c>
    </row>
    <row r="19" spans="1:5" x14ac:dyDescent="0.25">
      <c r="A19" s="46" t="str">
        <f>'ÇAĞRI HİZMETLERİ'!E21</f>
        <v>Öğr. Gör. Elif ATAMAN</v>
      </c>
      <c r="B19" s="1" t="s">
        <v>19</v>
      </c>
      <c r="C19" s="32">
        <v>0.45833333333333331</v>
      </c>
      <c r="D19" s="1" t="str">
        <f>'ÇAĞRI HİZMETLERİ'!C21</f>
        <v>ÇM102</v>
      </c>
      <c r="E19" s="126" t="str">
        <f>'ÇAĞRI HİZMETLERİ'!D21</f>
        <v>Ticaret Hukuku</v>
      </c>
    </row>
    <row r="20" spans="1:5" x14ac:dyDescent="0.25">
      <c r="A20" s="46" t="str">
        <f>'ÇAĞRI HİZMETLERİ'!E22</f>
        <v xml:space="preserve"> </v>
      </c>
      <c r="B20" s="1" t="s">
        <v>19</v>
      </c>
      <c r="C20" s="32"/>
      <c r="D20" s="1">
        <f>'ÇAĞRI HİZMETLERİ'!C22</f>
        <v>0</v>
      </c>
      <c r="E20" s="126" t="str">
        <f>'ÇAĞRI HİZMETLERİ'!D22</f>
        <v xml:space="preserve"> </v>
      </c>
    </row>
    <row r="21" spans="1:5" x14ac:dyDescent="0.25">
      <c r="A21" s="46" t="str">
        <f>'ÇAĞRI HİZMETLERİ'!E23</f>
        <v>Öğr. Gör. Mürsel KAN</v>
      </c>
      <c r="B21" s="1" t="s">
        <v>19</v>
      </c>
      <c r="C21" s="32">
        <v>0.54166666666666663</v>
      </c>
      <c r="D21" s="1" t="str">
        <f>'ÇAĞRI HİZMETLERİ'!C23</f>
        <v>ÇM108</v>
      </c>
      <c r="E21" s="126" t="str">
        <f>'ÇAĞRI HİZMETLERİ'!D23</f>
        <v>Kişilerarası İletişim</v>
      </c>
    </row>
    <row r="22" spans="1:5" x14ac:dyDescent="0.25">
      <c r="A22" s="46" t="str">
        <f>'ÇAĞRI HİZMETLERİ'!E24</f>
        <v>Öğr. Gör. Mürsel KAN</v>
      </c>
      <c r="B22" s="1" t="s">
        <v>19</v>
      </c>
      <c r="C22" s="32">
        <v>0.58333333333333337</v>
      </c>
      <c r="D22" s="1" t="str">
        <f>'ÇAĞRI HİZMETLERİ'!C24</f>
        <v>ÇM108</v>
      </c>
      <c r="E22" s="126" t="str">
        <f>'ÇAĞRI HİZMETLERİ'!D24</f>
        <v>Kişilerarası İletişim</v>
      </c>
    </row>
    <row r="23" spans="1:5" x14ac:dyDescent="0.25">
      <c r="A23" s="46" t="str">
        <f>'ÇAĞRI HİZMETLERİ'!E25</f>
        <v xml:space="preserve"> </v>
      </c>
      <c r="B23" s="1" t="s">
        <v>19</v>
      </c>
      <c r="C23" s="32">
        <v>0.625</v>
      </c>
      <c r="D23" s="1">
        <f>'ÇAĞRI HİZMETLERİ'!C25</f>
        <v>0</v>
      </c>
      <c r="E23" s="126" t="str">
        <f>'ÇAĞRI HİZMETLERİ'!D25</f>
        <v xml:space="preserve"> </v>
      </c>
    </row>
    <row r="24" spans="1:5" ht="15.75" thickBot="1" x14ac:dyDescent="0.3">
      <c r="A24" s="47" t="str">
        <f>'ÇAĞRI HİZMETLERİ'!E26</f>
        <v xml:space="preserve"> </v>
      </c>
      <c r="B24" s="48" t="s">
        <v>19</v>
      </c>
      <c r="C24" s="35">
        <v>0.66666666666666663</v>
      </c>
      <c r="D24" s="48">
        <f>'ÇAĞRI HİZMETLERİ'!C26</f>
        <v>0</v>
      </c>
      <c r="E24" s="127" t="str">
        <f>'ÇAĞRI HİZMETLERİ'!D26</f>
        <v xml:space="preserve"> </v>
      </c>
    </row>
    <row r="25" spans="1:5" ht="15.75" customHeight="1" x14ac:dyDescent="0.25">
      <c r="A25" s="44" t="str">
        <f>'ÇAĞRI HİZMETLERİ'!E27</f>
        <v>Öğr. Gör. Dursun KIRMEMİŞ</v>
      </c>
      <c r="B25" s="45" t="s">
        <v>20</v>
      </c>
      <c r="C25" s="28">
        <v>0.375</v>
      </c>
      <c r="D25" s="45" t="str">
        <f>'ÇAĞRI HİZMETLERİ'!C27</f>
        <v>ÇM106</v>
      </c>
      <c r="E25" s="125" t="str">
        <f>'ÇAĞRI HİZMETLERİ'!D27</f>
        <v>Çağrı Merkezi Yönetimi II</v>
      </c>
    </row>
    <row r="26" spans="1:5" x14ac:dyDescent="0.25">
      <c r="A26" s="46" t="str">
        <f>'ÇAĞRI HİZMETLERİ'!E28</f>
        <v>Öğr. Gör. Dursun KIRMEMİŞ</v>
      </c>
      <c r="B26" s="1" t="s">
        <v>20</v>
      </c>
      <c r="C26" s="32">
        <v>0.41666666666666669</v>
      </c>
      <c r="D26" s="1" t="str">
        <f>'ÇAĞRI HİZMETLERİ'!C28</f>
        <v>ÇM106</v>
      </c>
      <c r="E26" s="126" t="str">
        <f>'ÇAĞRI HİZMETLERİ'!D28</f>
        <v>Çağrı Merkezi Yönetimi II</v>
      </c>
    </row>
    <row r="27" spans="1:5" x14ac:dyDescent="0.25">
      <c r="A27" s="46" t="str">
        <f>'ÇAĞRI HİZMETLERİ'!E29</f>
        <v>Öğr. Gör. Dursun KIRMEMİŞ</v>
      </c>
      <c r="B27" s="1" t="s">
        <v>20</v>
      </c>
      <c r="C27" s="32">
        <v>0.45833333333333331</v>
      </c>
      <c r="D27" s="1" t="str">
        <f>'ÇAĞRI HİZMETLERİ'!C29</f>
        <v>ÇM106</v>
      </c>
      <c r="E27" s="126" t="str">
        <f>'ÇAĞRI HİZMETLERİ'!D29</f>
        <v>Çağrı Merkezi Yönetimi II</v>
      </c>
    </row>
    <row r="28" spans="1:5" x14ac:dyDescent="0.25">
      <c r="A28" s="46" t="str">
        <f>'ÇAĞRI HİZMETLERİ'!E30</f>
        <v xml:space="preserve"> </v>
      </c>
      <c r="B28" s="1" t="s">
        <v>20</v>
      </c>
      <c r="C28" s="32"/>
      <c r="D28" s="1">
        <f>'ÇAĞRI HİZMETLERİ'!C30</f>
        <v>0</v>
      </c>
      <c r="E28" s="126" t="str">
        <f>'ÇAĞRI HİZMETLERİ'!D30</f>
        <v xml:space="preserve"> </v>
      </c>
    </row>
    <row r="29" spans="1:5" x14ac:dyDescent="0.25">
      <c r="A29" s="46" t="str">
        <f>'ÇAĞRI HİZMETLERİ'!E31</f>
        <v>Öğr. Gör. Dursun KIRMEMİŞ</v>
      </c>
      <c r="B29" s="1" t="s">
        <v>20</v>
      </c>
      <c r="C29" s="32">
        <v>0.54166666666666663</v>
      </c>
      <c r="D29" s="1" t="str">
        <f>'ÇAĞRI HİZMETLERİ'!C31</f>
        <v>ÇM116</v>
      </c>
      <c r="E29" s="126" t="str">
        <f>'ÇAĞRI HİZMETLERİ'!D31</f>
        <v>Çağrı Alma Tekniklerine Giriş</v>
      </c>
    </row>
    <row r="30" spans="1:5" x14ac:dyDescent="0.25">
      <c r="A30" s="46" t="str">
        <f>'ÇAĞRI HİZMETLERİ'!E32</f>
        <v>Öğr. Gör. Dursun KIRMEMİŞ</v>
      </c>
      <c r="B30" s="1" t="s">
        <v>20</v>
      </c>
      <c r="C30" s="32">
        <v>0.58333333333333337</v>
      </c>
      <c r="D30" s="1" t="str">
        <f>'ÇAĞRI HİZMETLERİ'!C32</f>
        <v>ÇM116</v>
      </c>
      <c r="E30" s="126" t="str">
        <f>'ÇAĞRI HİZMETLERİ'!D32</f>
        <v>Çağrı Alma Tekniklerine Giriş</v>
      </c>
    </row>
    <row r="31" spans="1:5" x14ac:dyDescent="0.25">
      <c r="A31" s="46" t="str">
        <f>'ÇAĞRI HİZMETLERİ'!E33</f>
        <v>Öğr. Gör. Dursun KIRMEMİŞ</v>
      </c>
      <c r="B31" s="1" t="s">
        <v>20</v>
      </c>
      <c r="C31" s="32">
        <v>0.625</v>
      </c>
      <c r="D31" s="1" t="str">
        <f>'ÇAĞRI HİZMETLERİ'!C33</f>
        <v>ÇM116</v>
      </c>
      <c r="E31" s="126" t="str">
        <f>'ÇAĞRI HİZMETLERİ'!D33</f>
        <v>Çağrı Alma Tekniklerine Giriş</v>
      </c>
    </row>
    <row r="32" spans="1:5" ht="15.75" thickBot="1" x14ac:dyDescent="0.3">
      <c r="A32" s="47" t="str">
        <f>'ÇAĞRI HİZMETLERİ'!E34</f>
        <v xml:space="preserve"> </v>
      </c>
      <c r="B32" s="48" t="s">
        <v>20</v>
      </c>
      <c r="C32" s="35">
        <v>0.66666666666666663</v>
      </c>
      <c r="D32" s="48">
        <f>'ÇAĞRI HİZMETLERİ'!C34</f>
        <v>0</v>
      </c>
      <c r="E32" s="127" t="str">
        <f>'ÇAĞRI HİZMETLERİ'!D34</f>
        <v xml:space="preserve"> </v>
      </c>
    </row>
    <row r="33" spans="1:5" ht="15.75" customHeight="1" x14ac:dyDescent="0.25">
      <c r="A33" s="44" t="str">
        <f>'ÇAĞRI HİZMETLERİ'!E35</f>
        <v xml:space="preserve"> </v>
      </c>
      <c r="B33" s="45" t="s">
        <v>21</v>
      </c>
      <c r="C33" s="28">
        <v>0.375</v>
      </c>
      <c r="D33" s="45">
        <f>'ÇAĞRI HİZMETLERİ'!C35</f>
        <v>0</v>
      </c>
      <c r="E33" s="125" t="str">
        <f>'ÇAĞRI HİZMETLERİ'!D35</f>
        <v xml:space="preserve"> </v>
      </c>
    </row>
    <row r="34" spans="1:5" x14ac:dyDescent="0.25">
      <c r="A34" s="46" t="str">
        <f>'ÇAĞRI HİZMETLERİ'!E36</f>
        <v xml:space="preserve"> </v>
      </c>
      <c r="B34" s="1" t="s">
        <v>21</v>
      </c>
      <c r="C34" s="32">
        <v>0.41666666666666669</v>
      </c>
      <c r="D34" s="1">
        <f>'ÇAĞRI HİZMETLERİ'!C36</f>
        <v>0</v>
      </c>
      <c r="E34" s="126" t="str">
        <f>'ÇAĞRI HİZMETLERİ'!D36</f>
        <v xml:space="preserve"> </v>
      </c>
    </row>
    <row r="35" spans="1:5" x14ac:dyDescent="0.25">
      <c r="A35" s="46" t="str">
        <f>'ÇAĞRI HİZMETLERİ'!E37</f>
        <v xml:space="preserve"> </v>
      </c>
      <c r="B35" s="1" t="s">
        <v>21</v>
      </c>
      <c r="C35" s="32">
        <v>0.45833333333333331</v>
      </c>
      <c r="D35" s="1">
        <f>'ÇAĞRI HİZMETLERİ'!C37</f>
        <v>0</v>
      </c>
      <c r="E35" s="126" t="str">
        <f>'ÇAĞRI HİZMETLERİ'!D37</f>
        <v xml:space="preserve"> </v>
      </c>
    </row>
    <row r="36" spans="1:5" x14ac:dyDescent="0.25">
      <c r="A36" s="46" t="str">
        <f>'ÇAĞRI HİZMETLERİ'!E38</f>
        <v xml:space="preserve"> </v>
      </c>
      <c r="B36" s="1" t="s">
        <v>21</v>
      </c>
      <c r="C36" s="32"/>
      <c r="D36" s="1">
        <f>'ÇAĞRI HİZMETLERİ'!C38</f>
        <v>0</v>
      </c>
      <c r="E36" s="126" t="str">
        <f>'ÇAĞRI HİZMETLERİ'!D38</f>
        <v xml:space="preserve"> </v>
      </c>
    </row>
    <row r="37" spans="1:5" x14ac:dyDescent="0.25">
      <c r="A37" s="46" t="str">
        <f>'ÇAĞRI HİZMETLERİ'!E39</f>
        <v xml:space="preserve"> </v>
      </c>
      <c r="B37" s="1" t="s">
        <v>21</v>
      </c>
      <c r="C37" s="32">
        <v>0.54166666666666663</v>
      </c>
      <c r="D37" s="1">
        <f>'ÇAĞRI HİZMETLERİ'!C39</f>
        <v>0</v>
      </c>
      <c r="E37" s="126" t="str">
        <f>'ÇAĞRI HİZMETLERİ'!D39</f>
        <v xml:space="preserve"> </v>
      </c>
    </row>
    <row r="38" spans="1:5" x14ac:dyDescent="0.25">
      <c r="A38" s="46" t="str">
        <f>'ÇAĞRI HİZMETLERİ'!E40</f>
        <v xml:space="preserve"> </v>
      </c>
      <c r="B38" s="1" t="s">
        <v>21</v>
      </c>
      <c r="C38" s="32">
        <v>0.58333333333333337</v>
      </c>
      <c r="D38" s="1">
        <f>'ÇAĞRI HİZMETLERİ'!C40</f>
        <v>0</v>
      </c>
      <c r="E38" s="126" t="str">
        <f>'ÇAĞRI HİZMETLERİ'!D40</f>
        <v xml:space="preserve"> </v>
      </c>
    </row>
    <row r="39" spans="1:5" x14ac:dyDescent="0.25">
      <c r="A39" s="46" t="str">
        <f>'ÇAĞRI HİZMETLERİ'!E41</f>
        <v xml:space="preserve"> </v>
      </c>
      <c r="B39" s="1" t="s">
        <v>21</v>
      </c>
      <c r="C39" s="32">
        <v>0.625</v>
      </c>
      <c r="D39" s="1">
        <f>'ÇAĞRI HİZMETLERİ'!C41</f>
        <v>0</v>
      </c>
      <c r="E39" s="126" t="str">
        <f>'ÇAĞRI HİZMETLERİ'!D41</f>
        <v xml:space="preserve"> </v>
      </c>
    </row>
    <row r="40" spans="1:5" ht="15.75" thickBot="1" x14ac:dyDescent="0.3">
      <c r="A40" s="47" t="str">
        <f>'ÇAĞRI HİZMETLERİ'!E42</f>
        <v xml:space="preserve"> </v>
      </c>
      <c r="B40" s="48" t="s">
        <v>21</v>
      </c>
      <c r="C40" s="35">
        <v>0.66666666666666663</v>
      </c>
      <c r="D40" s="48">
        <f>'ÇAĞRI HİZMETLERİ'!C42</f>
        <v>0</v>
      </c>
      <c r="E40" s="127" t="str">
        <f>'ÇAĞRI HİZMETLERİ'!D42</f>
        <v xml:space="preserve"> </v>
      </c>
    </row>
    <row r="41" spans="1:5" ht="15.75" customHeight="1" x14ac:dyDescent="0.25">
      <c r="A41" s="44">
        <f>'ÇAĞRI HİZMETLERİ'!I3</f>
        <v>0</v>
      </c>
      <c r="B41" s="45" t="s">
        <v>17</v>
      </c>
      <c r="C41" s="28">
        <v>0.375</v>
      </c>
      <c r="D41" s="45">
        <f>'ÇAĞRI HİZMETLERİ'!I3</f>
        <v>0</v>
      </c>
      <c r="E41" s="125" t="str">
        <f>'ÇAĞRI HİZMETLERİ'!J3</f>
        <v xml:space="preserve"> </v>
      </c>
    </row>
    <row r="42" spans="1:5" x14ac:dyDescent="0.25">
      <c r="A42" s="46">
        <f>'ÇAĞRI HİZMETLERİ'!I4</f>
        <v>0</v>
      </c>
      <c r="B42" s="1" t="s">
        <v>17</v>
      </c>
      <c r="C42" s="32">
        <v>0.41666666666666669</v>
      </c>
      <c r="D42" s="1">
        <f>'ÇAĞRI HİZMETLERİ'!I4</f>
        <v>0</v>
      </c>
      <c r="E42" s="126" t="str">
        <f>'ÇAĞRI HİZMETLERİ'!J4</f>
        <v xml:space="preserve"> </v>
      </c>
    </row>
    <row r="43" spans="1:5" x14ac:dyDescent="0.25">
      <c r="A43" s="46">
        <f>'ÇAĞRI HİZMETLERİ'!I5</f>
        <v>0</v>
      </c>
      <c r="B43" s="1" t="s">
        <v>17</v>
      </c>
      <c r="C43" s="32">
        <v>0.45833333333333331</v>
      </c>
      <c r="D43" s="1">
        <f>'ÇAĞRI HİZMETLERİ'!I5</f>
        <v>0</v>
      </c>
      <c r="E43" s="126" t="str">
        <f>'ÇAĞRI HİZMETLERİ'!J5</f>
        <v xml:space="preserve"> </v>
      </c>
    </row>
    <row r="44" spans="1:5" x14ac:dyDescent="0.25">
      <c r="A44" s="46">
        <f>'ÇAĞRI HİZMETLERİ'!I6</f>
        <v>0</v>
      </c>
      <c r="B44" s="1" t="s">
        <v>17</v>
      </c>
      <c r="C44" s="111"/>
      <c r="D44" s="1">
        <f>'ÇAĞRI HİZMETLERİ'!I6</f>
        <v>0</v>
      </c>
      <c r="E44" s="126" t="str">
        <f>'ÇAĞRI HİZMETLERİ'!J6</f>
        <v xml:space="preserve"> </v>
      </c>
    </row>
    <row r="45" spans="1:5" x14ac:dyDescent="0.25">
      <c r="A45" s="46">
        <f>'ÇAĞRI HİZMETLERİ'!I7</f>
        <v>0</v>
      </c>
      <c r="B45" s="1" t="s">
        <v>17</v>
      </c>
      <c r="C45" s="32">
        <v>0.54166666666666663</v>
      </c>
      <c r="D45" s="1">
        <f>'ÇAĞRI HİZMETLERİ'!I7</f>
        <v>0</v>
      </c>
      <c r="E45" s="126" t="str">
        <f>'ÇAĞRI HİZMETLERİ'!J7</f>
        <v xml:space="preserve"> </v>
      </c>
    </row>
    <row r="46" spans="1:5" x14ac:dyDescent="0.25">
      <c r="A46" s="46">
        <f>'ÇAĞRI HİZMETLERİ'!I8</f>
        <v>0</v>
      </c>
      <c r="B46" s="1" t="s">
        <v>17</v>
      </c>
      <c r="C46" s="32">
        <v>0.58333333333333337</v>
      </c>
      <c r="D46" s="1">
        <f>'ÇAĞRI HİZMETLERİ'!I8</f>
        <v>0</v>
      </c>
      <c r="E46" s="126" t="str">
        <f>'ÇAĞRI HİZMETLERİ'!J8</f>
        <v xml:space="preserve"> </v>
      </c>
    </row>
    <row r="47" spans="1:5" x14ac:dyDescent="0.25">
      <c r="A47" s="46">
        <f>'ÇAĞRI HİZMETLERİ'!I9</f>
        <v>0</v>
      </c>
      <c r="B47" s="1" t="s">
        <v>17</v>
      </c>
      <c r="C47" s="32">
        <v>0.625</v>
      </c>
      <c r="D47" s="1">
        <f>'ÇAĞRI HİZMETLERİ'!I9</f>
        <v>0</v>
      </c>
      <c r="E47" s="126" t="str">
        <f>'ÇAĞRI HİZMETLERİ'!J9</f>
        <v xml:space="preserve"> </v>
      </c>
    </row>
    <row r="48" spans="1:5" ht="15.75" thickBot="1" x14ac:dyDescent="0.3">
      <c r="A48" s="47">
        <f>'ÇAĞRI HİZMETLERİ'!I10</f>
        <v>0</v>
      </c>
      <c r="B48" s="48" t="s">
        <v>17</v>
      </c>
      <c r="C48" s="35">
        <v>0.66666666666666663</v>
      </c>
      <c r="D48" s="48">
        <f>'ÇAĞRI HİZMETLERİ'!I10</f>
        <v>0</v>
      </c>
      <c r="E48" s="127" t="str">
        <f>'ÇAĞRI HİZMETLERİ'!J10</f>
        <v xml:space="preserve"> </v>
      </c>
    </row>
    <row r="49" spans="1:5" ht="15.75" customHeight="1" x14ac:dyDescent="0.25">
      <c r="A49" s="44" t="str">
        <f>'ÇAĞRI HİZMETLERİ'!I11</f>
        <v>ÇM210</v>
      </c>
      <c r="B49" s="45" t="s">
        <v>18</v>
      </c>
      <c r="C49" s="28">
        <v>0.375</v>
      </c>
      <c r="D49" s="45" t="str">
        <f>'ÇAĞRI HİZMETLERİ'!I11</f>
        <v>ÇM210</v>
      </c>
      <c r="E49" s="125" t="str">
        <f>'ÇAĞRI HİZMETLERİ'!J11</f>
        <v>Mesleki Yazışmalar ve Hızlı Yazım Teknikleri</v>
      </c>
    </row>
    <row r="50" spans="1:5" x14ac:dyDescent="0.25">
      <c r="A50" s="46" t="str">
        <f>'ÇAĞRI HİZMETLERİ'!I12</f>
        <v>ÇM210</v>
      </c>
      <c r="B50" s="1" t="s">
        <v>18</v>
      </c>
      <c r="C50" s="32">
        <v>0.41666666666666669</v>
      </c>
      <c r="D50" s="1" t="str">
        <f>'ÇAĞRI HİZMETLERİ'!I12</f>
        <v>ÇM210</v>
      </c>
      <c r="E50" s="126" t="str">
        <f>'ÇAĞRI HİZMETLERİ'!J12</f>
        <v>Mesleki Yazışmalar ve Hızlı Yazım Teknikleri</v>
      </c>
    </row>
    <row r="51" spans="1:5" x14ac:dyDescent="0.25">
      <c r="A51" s="46" t="str">
        <f>'ÇAĞRI HİZMETLERİ'!I13</f>
        <v>ÇM210</v>
      </c>
      <c r="B51" s="1" t="s">
        <v>18</v>
      </c>
      <c r="C51" s="32">
        <v>0.45833333333333331</v>
      </c>
      <c r="D51" s="1" t="str">
        <f>'ÇAĞRI HİZMETLERİ'!I13</f>
        <v>ÇM210</v>
      </c>
      <c r="E51" s="126" t="str">
        <f>'ÇAĞRI HİZMETLERİ'!J13</f>
        <v>Mesleki Yazışmalar ve Hızlı Yazım Teknikleri</v>
      </c>
    </row>
    <row r="52" spans="1:5" x14ac:dyDescent="0.25">
      <c r="A52" s="46">
        <f>'ÇAĞRI HİZMETLERİ'!I14</f>
        <v>0</v>
      </c>
      <c r="B52" s="1" t="s">
        <v>18</v>
      </c>
      <c r="C52" s="32"/>
      <c r="D52" s="1">
        <f>'ÇAĞRI HİZMETLERİ'!I14</f>
        <v>0</v>
      </c>
      <c r="E52" s="126" t="str">
        <f>'ÇAĞRI HİZMETLERİ'!J14</f>
        <v xml:space="preserve"> </v>
      </c>
    </row>
    <row r="53" spans="1:5" x14ac:dyDescent="0.25">
      <c r="A53" s="46" t="str">
        <f>'ÇAĞRI HİZMETLERİ'!I15</f>
        <v>ÇM236</v>
      </c>
      <c r="B53" s="1" t="s">
        <v>18</v>
      </c>
      <c r="C53" s="32">
        <v>0.54166666666666663</v>
      </c>
      <c r="D53" s="1" t="str">
        <f>'ÇAĞRI HİZMETLERİ'!I15</f>
        <v>ÇM236</v>
      </c>
      <c r="E53" s="126" t="str">
        <f>'ÇAĞRI HİZMETLERİ'!J15</f>
        <v>Toplantı Zaman Yönetimi</v>
      </c>
    </row>
    <row r="54" spans="1:5" x14ac:dyDescent="0.25">
      <c r="A54" s="46" t="str">
        <f>'ÇAĞRI HİZMETLERİ'!I16</f>
        <v>ÇM236</v>
      </c>
      <c r="B54" s="1" t="s">
        <v>18</v>
      </c>
      <c r="C54" s="32">
        <v>0.58333333333333337</v>
      </c>
      <c r="D54" s="1" t="str">
        <f>'ÇAĞRI HİZMETLERİ'!I16</f>
        <v>ÇM236</v>
      </c>
      <c r="E54" s="126" t="str">
        <f>'ÇAĞRI HİZMETLERİ'!J16</f>
        <v>Toplantı Zaman Yönetimi</v>
      </c>
    </row>
    <row r="55" spans="1:5" x14ac:dyDescent="0.25">
      <c r="A55" s="46" t="str">
        <f>'ÇAĞRI HİZMETLERİ'!I17</f>
        <v>ÇM212</v>
      </c>
      <c r="B55" s="1" t="s">
        <v>18</v>
      </c>
      <c r="C55" s="32">
        <v>0.625</v>
      </c>
      <c r="D55" s="1" t="str">
        <f>'ÇAĞRI HİZMETLERİ'!I17</f>
        <v>ÇM212</v>
      </c>
      <c r="E55" s="126" t="str">
        <f>'ÇAĞRI HİZMETLERİ'!J17</f>
        <v>Çatışma ve Stres Yönetimi</v>
      </c>
    </row>
    <row r="56" spans="1:5" ht="15.75" thickBot="1" x14ac:dyDescent="0.3">
      <c r="A56" s="47" t="str">
        <f>'ÇAĞRI HİZMETLERİ'!I18</f>
        <v>ÇM212</v>
      </c>
      <c r="B56" s="48" t="s">
        <v>18</v>
      </c>
      <c r="C56" s="35">
        <v>0.66666666666666663</v>
      </c>
      <c r="D56" s="48" t="str">
        <f>'ÇAĞRI HİZMETLERİ'!I18</f>
        <v>ÇM212</v>
      </c>
      <c r="E56" s="127" t="str">
        <f>'ÇAĞRI HİZMETLERİ'!J18</f>
        <v>Çatışma ve Stres Yönetimi</v>
      </c>
    </row>
    <row r="57" spans="1:5" ht="15.75" customHeight="1" x14ac:dyDescent="0.25">
      <c r="A57" s="44">
        <f>'ÇAĞRI HİZMETLERİ'!I19</f>
        <v>0</v>
      </c>
      <c r="B57" s="45" t="s">
        <v>19</v>
      </c>
      <c r="C57" s="28">
        <v>0.375</v>
      </c>
      <c r="D57" s="45">
        <f>'ÇAĞRI HİZMETLERİ'!I19</f>
        <v>0</v>
      </c>
      <c r="E57" s="125" t="str">
        <f>'ÇAĞRI HİZMETLERİ'!J19</f>
        <v xml:space="preserve"> </v>
      </c>
    </row>
    <row r="58" spans="1:5" x14ac:dyDescent="0.25">
      <c r="A58" s="46" t="str">
        <f>'ÇAĞRI HİZMETLERİ'!I20</f>
        <v>ÇM242</v>
      </c>
      <c r="B58" s="1" t="s">
        <v>19</v>
      </c>
      <c r="C58" s="32">
        <v>0.41666666666666669</v>
      </c>
      <c r="D58" s="1" t="str">
        <f>'ÇAĞRI HİZMETLERİ'!I20</f>
        <v>ÇM242</v>
      </c>
      <c r="E58" s="126" t="str">
        <f>'ÇAĞRI HİZMETLERİ'!J20</f>
        <v>Girişimcilik ve Yenilikçilik</v>
      </c>
    </row>
    <row r="59" spans="1:5" x14ac:dyDescent="0.25">
      <c r="A59" s="46" t="str">
        <f>'ÇAĞRI HİZMETLERİ'!I21</f>
        <v>ÇM242</v>
      </c>
      <c r="B59" s="1" t="s">
        <v>19</v>
      </c>
      <c r="C59" s="32">
        <v>0.45833333333333331</v>
      </c>
      <c r="D59" s="1" t="str">
        <f>'ÇAĞRI HİZMETLERİ'!I21</f>
        <v>ÇM242</v>
      </c>
      <c r="E59" s="126" t="str">
        <f>'ÇAĞRI HİZMETLERİ'!J21</f>
        <v>Girişimcilik ve Yenilikçilik</v>
      </c>
    </row>
    <row r="60" spans="1:5" x14ac:dyDescent="0.25">
      <c r="A60" s="46">
        <f>'ÇAĞRI HİZMETLERİ'!I22</f>
        <v>0</v>
      </c>
      <c r="B60" s="1" t="s">
        <v>19</v>
      </c>
      <c r="C60" s="32"/>
      <c r="D60" s="1">
        <f>'ÇAĞRI HİZMETLERİ'!I22</f>
        <v>0</v>
      </c>
      <c r="E60" s="126" t="str">
        <f>'ÇAĞRI HİZMETLERİ'!J22</f>
        <v xml:space="preserve"> </v>
      </c>
    </row>
    <row r="61" spans="1:5" x14ac:dyDescent="0.25">
      <c r="A61" s="46" t="str">
        <f>'ÇAĞRI HİZMETLERİ'!I23</f>
        <v>ÇM224</v>
      </c>
      <c r="B61" s="1" t="s">
        <v>19</v>
      </c>
      <c r="C61" s="32">
        <v>0.54166666666666663</v>
      </c>
      <c r="D61" s="1" t="str">
        <f>'ÇAĞRI HİZMETLERİ'!I23</f>
        <v>ÇM224</v>
      </c>
      <c r="E61" s="126" t="str">
        <f>'ÇAĞRI HİZMETLERİ'!J23</f>
        <v>Meslek Hukuku ve Etiği</v>
      </c>
    </row>
    <row r="62" spans="1:5" x14ac:dyDescent="0.25">
      <c r="A62" s="46" t="str">
        <f>'ÇAĞRI HİZMETLERİ'!I24</f>
        <v>ÇM224</v>
      </c>
      <c r="B62" s="1" t="s">
        <v>19</v>
      </c>
      <c r="C62" s="32">
        <v>0.58333333333333337</v>
      </c>
      <c r="D62" s="1" t="str">
        <f>'ÇAĞRI HİZMETLERİ'!I24</f>
        <v>ÇM224</v>
      </c>
      <c r="E62" s="126" t="str">
        <f>'ÇAĞRI HİZMETLERİ'!J24</f>
        <v>Meslek Hukuku ve Etiği</v>
      </c>
    </row>
    <row r="63" spans="1:5" x14ac:dyDescent="0.25">
      <c r="A63" s="46" t="str">
        <f>'ÇAĞRI HİZMETLERİ'!I25</f>
        <v>ÇM208</v>
      </c>
      <c r="B63" s="1" t="s">
        <v>19</v>
      </c>
      <c r="C63" s="32">
        <v>0.625</v>
      </c>
      <c r="D63" s="1" t="str">
        <f>'ÇAĞRI HİZMETLERİ'!I25</f>
        <v>ÇM208</v>
      </c>
      <c r="E63" s="126" t="str">
        <f>'ÇAĞRI HİZMETLERİ'!J25</f>
        <v>İş ve Sosyal Güvenlik Hukuku</v>
      </c>
    </row>
    <row r="64" spans="1:5" ht="15.75" thickBot="1" x14ac:dyDescent="0.3">
      <c r="A64" s="47" t="str">
        <f>'ÇAĞRI HİZMETLERİ'!I26</f>
        <v>ÇM208</v>
      </c>
      <c r="B64" s="48" t="s">
        <v>19</v>
      </c>
      <c r="C64" s="35">
        <v>0.66666666666666663</v>
      </c>
      <c r="D64" s="48" t="str">
        <f>'ÇAĞRI HİZMETLERİ'!I26</f>
        <v>ÇM208</v>
      </c>
      <c r="E64" s="127" t="str">
        <f>'ÇAĞRI HİZMETLERİ'!J26</f>
        <v>İş ve Sosyal Güvenlik Hukuku</v>
      </c>
    </row>
    <row r="65" spans="1:5" ht="15.75" customHeight="1" x14ac:dyDescent="0.25">
      <c r="A65" s="44">
        <f>'ÇAĞRI HİZMETLERİ'!I27</f>
        <v>0</v>
      </c>
      <c r="B65" s="45" t="s">
        <v>20</v>
      </c>
      <c r="C65" s="28">
        <v>0.375</v>
      </c>
      <c r="D65" s="45">
        <f>'ÇAĞRI HİZMETLERİ'!I27</f>
        <v>0</v>
      </c>
      <c r="E65" s="125" t="str">
        <f>'ÇAĞRI HİZMETLERİ'!J27</f>
        <v xml:space="preserve"> </v>
      </c>
    </row>
    <row r="66" spans="1:5" x14ac:dyDescent="0.25">
      <c r="A66" s="46" t="str">
        <f>'ÇAĞRI HİZMETLERİ'!I28</f>
        <v>ÇM216</v>
      </c>
      <c r="B66" s="1" t="s">
        <v>20</v>
      </c>
      <c r="C66" s="32">
        <v>0.41666666666666669</v>
      </c>
      <c r="D66" s="1" t="str">
        <f>'ÇAĞRI HİZMETLERİ'!I28</f>
        <v>ÇM216</v>
      </c>
      <c r="E66" s="126" t="str">
        <f>'ÇAĞRI HİZMETLERİ'!J28</f>
        <v>Finansal Hizmet Pazarlaması</v>
      </c>
    </row>
    <row r="67" spans="1:5" x14ac:dyDescent="0.25">
      <c r="A67" s="46" t="str">
        <f>'ÇAĞRI HİZMETLERİ'!I29</f>
        <v>ÇM216</v>
      </c>
      <c r="B67" s="1" t="s">
        <v>20</v>
      </c>
      <c r="C67" s="32">
        <v>0.45833333333333331</v>
      </c>
      <c r="D67" s="1" t="str">
        <f>'ÇAĞRI HİZMETLERİ'!I29</f>
        <v>ÇM216</v>
      </c>
      <c r="E67" s="126" t="str">
        <f>'ÇAĞRI HİZMETLERİ'!J29</f>
        <v>Finansal Hizmet Pazarlaması</v>
      </c>
    </row>
    <row r="68" spans="1:5" x14ac:dyDescent="0.25">
      <c r="A68" s="46">
        <f>'ÇAĞRI HİZMETLERİ'!I30</f>
        <v>0</v>
      </c>
      <c r="B68" s="1" t="s">
        <v>20</v>
      </c>
      <c r="C68" s="32"/>
      <c r="D68" s="1">
        <f>'ÇAĞRI HİZMETLERİ'!I30</f>
        <v>0</v>
      </c>
      <c r="E68" s="126" t="str">
        <f>'ÇAĞRI HİZMETLERİ'!J30</f>
        <v xml:space="preserve"> </v>
      </c>
    </row>
    <row r="69" spans="1:5" x14ac:dyDescent="0.25">
      <c r="A69" s="46" t="str">
        <f>'ÇAĞRI HİZMETLERİ'!I31</f>
        <v>ÇM202</v>
      </c>
      <c r="B69" s="1" t="s">
        <v>20</v>
      </c>
      <c r="C69" s="32">
        <v>0.54166666666666663</v>
      </c>
      <c r="D69" s="1" t="str">
        <f>'ÇAĞRI HİZMETLERİ'!I31</f>
        <v>ÇM202</v>
      </c>
      <c r="E69" s="126" t="str">
        <f>'ÇAĞRI HİZMETLERİ'!J31</f>
        <v>Çağrı Merkezleri İçin Temel Satış Teknikleri</v>
      </c>
    </row>
    <row r="70" spans="1:5" x14ac:dyDescent="0.25">
      <c r="A70" s="46" t="str">
        <f>'ÇAĞRI HİZMETLERİ'!I32</f>
        <v>ÇM202</v>
      </c>
      <c r="B70" s="1" t="s">
        <v>20</v>
      </c>
      <c r="C70" s="32">
        <v>0.58333333333333337</v>
      </c>
      <c r="D70" s="1" t="str">
        <f>'ÇAĞRI HİZMETLERİ'!I32</f>
        <v>ÇM202</v>
      </c>
      <c r="E70" s="126" t="str">
        <f>'ÇAĞRI HİZMETLERİ'!J32</f>
        <v>Çağrı Merkezleri İçin Temel Satış Teknikleri</v>
      </c>
    </row>
    <row r="71" spans="1:5" x14ac:dyDescent="0.25">
      <c r="A71" s="46" t="str">
        <f>'ÇAĞRI HİZMETLERİ'!I33</f>
        <v>ÇM202</v>
      </c>
      <c r="B71" s="1" t="s">
        <v>20</v>
      </c>
      <c r="C71" s="32">
        <v>0.625</v>
      </c>
      <c r="D71" s="1" t="str">
        <f>'ÇAĞRI HİZMETLERİ'!I33</f>
        <v>ÇM202</v>
      </c>
      <c r="E71" s="126" t="str">
        <f>'ÇAĞRI HİZMETLERİ'!J33</f>
        <v>Çağrı Merkezleri İçin Temel Satış Teknikleri</v>
      </c>
    </row>
    <row r="72" spans="1:5" ht="15.75" thickBot="1" x14ac:dyDescent="0.3">
      <c r="A72" s="47" t="str">
        <f>'ÇAĞRI HİZMETLERİ'!I34</f>
        <v>ÇM202</v>
      </c>
      <c r="B72" s="48" t="s">
        <v>20</v>
      </c>
      <c r="C72" s="35">
        <v>0.66666666666666663</v>
      </c>
      <c r="D72" s="48" t="str">
        <f>'ÇAĞRI HİZMETLERİ'!I34</f>
        <v>ÇM202</v>
      </c>
      <c r="E72" s="127" t="str">
        <f>'ÇAĞRI HİZMETLERİ'!J34</f>
        <v>Çağrı Merkezleri İçin Temel Satış Teknikleri</v>
      </c>
    </row>
    <row r="73" spans="1:5" ht="15.75" customHeight="1" x14ac:dyDescent="0.25">
      <c r="A73" s="44">
        <f>'ÇAĞRI HİZMETLERİ'!I35</f>
        <v>0</v>
      </c>
      <c r="B73" s="45" t="s">
        <v>21</v>
      </c>
      <c r="C73" s="28">
        <v>0.375</v>
      </c>
      <c r="D73" s="45">
        <f>'ÇAĞRI HİZMETLERİ'!I35</f>
        <v>0</v>
      </c>
      <c r="E73" s="125" t="str">
        <f>'ÇAĞRI HİZMETLERİ'!J35</f>
        <v xml:space="preserve"> </v>
      </c>
    </row>
    <row r="74" spans="1:5" x14ac:dyDescent="0.25">
      <c r="A74" s="46" t="str">
        <f>'ÇAĞRI HİZMETLERİ'!I36</f>
        <v>ÇM204</v>
      </c>
      <c r="B74" s="1" t="s">
        <v>21</v>
      </c>
      <c r="C74" s="32">
        <v>0.41666666666666669</v>
      </c>
      <c r="D74" s="1" t="str">
        <f>'ÇAĞRI HİZMETLERİ'!I36</f>
        <v>ÇM204</v>
      </c>
      <c r="E74" s="126" t="str">
        <f>'ÇAĞRI HİZMETLERİ'!J36</f>
        <v>İletişim ve İkna</v>
      </c>
    </row>
    <row r="75" spans="1:5" x14ac:dyDescent="0.25">
      <c r="A75" s="46" t="str">
        <f>'ÇAĞRI HİZMETLERİ'!I37</f>
        <v>ÇM204</v>
      </c>
      <c r="B75" s="1" t="s">
        <v>21</v>
      </c>
      <c r="C75" s="32">
        <v>0.45833333333333331</v>
      </c>
      <c r="D75" s="1" t="str">
        <f>'ÇAĞRI HİZMETLERİ'!I37</f>
        <v>ÇM204</v>
      </c>
      <c r="E75" s="126" t="str">
        <f>'ÇAĞRI HİZMETLERİ'!J37</f>
        <v>İletişim ve İkna</v>
      </c>
    </row>
    <row r="76" spans="1:5" x14ac:dyDescent="0.25">
      <c r="A76" s="46">
        <f>'ÇAĞRI HİZMETLERİ'!I38</f>
        <v>0</v>
      </c>
      <c r="B76" s="1" t="s">
        <v>21</v>
      </c>
      <c r="C76" s="32"/>
      <c r="D76" s="1">
        <f>'ÇAĞRI HİZMETLERİ'!I38</f>
        <v>0</v>
      </c>
      <c r="E76" s="126" t="str">
        <f>'ÇAĞRI HİZMETLERİ'!J38</f>
        <v xml:space="preserve"> </v>
      </c>
    </row>
    <row r="77" spans="1:5" x14ac:dyDescent="0.25">
      <c r="A77" s="46">
        <f>'ÇAĞRI HİZMETLERİ'!I39</f>
        <v>0</v>
      </c>
      <c r="B77" s="1" t="s">
        <v>21</v>
      </c>
      <c r="C77" s="32">
        <v>0.54166666666666663</v>
      </c>
      <c r="D77" s="1">
        <f>'ÇAĞRI HİZMETLERİ'!I39</f>
        <v>0</v>
      </c>
      <c r="E77" s="126" t="str">
        <f>'ÇAĞRI HİZMETLERİ'!J39</f>
        <v xml:space="preserve"> </v>
      </c>
    </row>
    <row r="78" spans="1:5" x14ac:dyDescent="0.25">
      <c r="A78" s="46">
        <f>'ÇAĞRI HİZMETLERİ'!I40</f>
        <v>0</v>
      </c>
      <c r="B78" s="1" t="s">
        <v>21</v>
      </c>
      <c r="C78" s="32">
        <v>0.58333333333333337</v>
      </c>
      <c r="D78" s="1">
        <f>'ÇAĞRI HİZMETLERİ'!I40</f>
        <v>0</v>
      </c>
      <c r="E78" s="126" t="str">
        <f>'ÇAĞRI HİZMETLERİ'!J40</f>
        <v xml:space="preserve"> </v>
      </c>
    </row>
    <row r="79" spans="1:5" x14ac:dyDescent="0.25">
      <c r="A79" s="46">
        <f>'ÇAĞRI HİZMETLERİ'!I41</f>
        <v>0</v>
      </c>
      <c r="B79" s="1" t="s">
        <v>21</v>
      </c>
      <c r="C79" s="32">
        <v>0.625</v>
      </c>
      <c r="D79" s="1">
        <f>'ÇAĞRI HİZMETLERİ'!I41</f>
        <v>0</v>
      </c>
      <c r="E79" s="126" t="str">
        <f>'ÇAĞRI HİZMETLERİ'!J41</f>
        <v xml:space="preserve"> </v>
      </c>
    </row>
    <row r="80" spans="1:5" ht="15.75" thickBot="1" x14ac:dyDescent="0.3">
      <c r="A80" s="47">
        <f>'ÇAĞRI HİZMETLERİ'!I42</f>
        <v>0</v>
      </c>
      <c r="B80" s="48" t="s">
        <v>21</v>
      </c>
      <c r="C80" s="35">
        <v>0.66666666666666663</v>
      </c>
      <c r="D80" s="48">
        <f>'ÇAĞRI HİZMETLERİ'!I42</f>
        <v>0</v>
      </c>
      <c r="E80" s="127" t="str">
        <f>'ÇAĞRI HİZMETLERİ'!J42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20</vt:i4>
      </vt:variant>
    </vt:vector>
  </HeadingPairs>
  <TitlesOfParts>
    <vt:vector size="20" baseType="lpstr">
      <vt:lpstr>DERS PROGRAMI</vt:lpstr>
      <vt:lpstr>ÇAĞRI</vt:lpstr>
      <vt:lpstr>BANKA </vt:lpstr>
      <vt:lpstr>SOSGÜV</vt:lpstr>
      <vt:lpstr>MUHASEBE</vt:lpstr>
      <vt:lpstr>BİLPROG</vt:lpstr>
      <vt:lpstr>BİLGÜV</vt:lpstr>
      <vt:lpstr>TÜMOKUL</vt:lpstr>
      <vt:lpstr>GÜNDÜZ</vt:lpstr>
      <vt:lpstr>GECE</vt:lpstr>
      <vt:lpstr>ÇAĞRI HİZMETLERİ</vt:lpstr>
      <vt:lpstr>BANKA VE SİGORTACILIK</vt:lpstr>
      <vt:lpstr>BANKA VE SİGORTACILIK II. ÖĞR.</vt:lpstr>
      <vt:lpstr>SOSYAL GÜVENLİK</vt:lpstr>
      <vt:lpstr>BİLGİSAYAR PROGRAMCILIĞI</vt:lpstr>
      <vt:lpstr>SOSYAL GÜVENLİK II. ÖĞR.</vt:lpstr>
      <vt:lpstr> MUHASEBE</vt:lpstr>
      <vt:lpstr>BİLİŞİM GÜVENLİĞİ</vt:lpstr>
      <vt:lpstr>ÖĞRELEMANI</vt:lpstr>
      <vt:lpstr>DERSLİKLER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--</cp:lastModifiedBy>
  <cp:lastPrinted>2021-10-18T13:03:27Z</cp:lastPrinted>
  <dcterms:created xsi:type="dcterms:W3CDTF">2019-11-19T07:35:05Z</dcterms:created>
  <dcterms:modified xsi:type="dcterms:W3CDTF">2022-02-22T06:42:54Z</dcterms:modified>
</cp:coreProperties>
</file>